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utchconsultinggroupcom.sharepoint.com/sites/ConsultingServices/Shared Documents/Community Solutions/Project Documents/Encampment workshop/"/>
    </mc:Choice>
  </mc:AlternateContent>
  <xr:revisionPtr revIDLastSave="339" documentId="8_{F2FF2536-0D82-43A0-BD95-8BD0296F2C66}" xr6:coauthVersionLast="47" xr6:coauthVersionMax="47" xr10:uidLastSave="{57554044-1095-426C-8F5F-2F8E1E84999E}"/>
  <bookViews>
    <workbookView xWindow="-98" yWindow="-98" windowWidth="20715" windowHeight="13155" activeTab="3" xr2:uid="{85A787F7-7BFE-804D-A04D-B68D0A52EBE9}"/>
  </bookViews>
  <sheets>
    <sheet name="Summary Financial Requireme" sheetId="10" r:id="rId1"/>
    <sheet name="Public Funding Detail" sheetId="2" r:id="rId2"/>
    <sheet name="Private Funding Detail" sheetId="3" r:id="rId3"/>
    <sheet name="Turnover &amp; PSH Transfers" sheetId="14" r:id="rId4"/>
    <sheet name="Potential Expansion Detail" sheetId="7" state="hidden" r:id="rId5"/>
  </sheets>
  <definedNames>
    <definedName name="_xlnm.Print_Area" localSheetId="4">'Potential Expansion Detail'!$A$4:$W$114</definedName>
    <definedName name="_xlnm.Print_Area" localSheetId="2">'Private Funding Detail'!$A$4:$V$97</definedName>
    <definedName name="_xlnm.Print_Area" localSheetId="1">'Public Funding Detail'!$A$4:$W$149</definedName>
    <definedName name="_xlnm.Print_Area" localSheetId="0">'Summary Financial Requireme'!$A$1:$M$49</definedName>
    <definedName name="_xlnm.Print_Titles" localSheetId="4">'Potential Expansion Detail'!$1:$3</definedName>
    <definedName name="_xlnm.Print_Titles" localSheetId="2">'Private Funding Detail'!$1:$3</definedName>
    <definedName name="_xlnm.Print_Titles" localSheetId="1">'Public Funding Detail'!$1:$3</definedName>
    <definedName name="_xlnm.Print_Titles" localSheetId="0">'Summary Financial Requireme'!$1:$3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2" i="3" l="1"/>
  <c r="H82" i="3"/>
  <c r="F82" i="3"/>
  <c r="J62" i="3"/>
  <c r="H62" i="3"/>
  <c r="F62" i="3"/>
  <c r="J44" i="3"/>
  <c r="H44" i="3"/>
  <c r="F44" i="3"/>
  <c r="J24" i="3"/>
  <c r="H24" i="3"/>
  <c r="F24" i="3"/>
  <c r="V6" i="3"/>
  <c r="T6" i="3"/>
  <c r="R6" i="3"/>
  <c r="P6" i="3"/>
  <c r="N6" i="3"/>
  <c r="L6" i="3"/>
  <c r="J6" i="3"/>
  <c r="H6" i="3"/>
  <c r="F6" i="3"/>
  <c r="J134" i="2"/>
  <c r="H134" i="2"/>
  <c r="F134" i="2"/>
  <c r="J110" i="2"/>
  <c r="H110" i="2"/>
  <c r="F110" i="2"/>
  <c r="P89" i="2"/>
  <c r="N89" i="2"/>
  <c r="L89" i="2"/>
  <c r="J89" i="2"/>
  <c r="H89" i="2"/>
  <c r="F89" i="2"/>
  <c r="V59" i="2"/>
  <c r="T59" i="2"/>
  <c r="R59" i="2"/>
  <c r="P59" i="2"/>
  <c r="N59" i="2"/>
  <c r="L59" i="2"/>
  <c r="J59" i="2"/>
  <c r="H59" i="2"/>
  <c r="F59" i="2"/>
  <c r="P27" i="2"/>
  <c r="N27" i="2"/>
  <c r="L27" i="2"/>
  <c r="J27" i="2"/>
  <c r="H27" i="2"/>
  <c r="F27" i="2"/>
  <c r="H25" i="3"/>
  <c r="J25" i="3"/>
  <c r="J26" i="3"/>
  <c r="J27" i="3"/>
  <c r="J28" i="3"/>
  <c r="J29" i="3"/>
  <c r="J45" i="3"/>
  <c r="J46" i="3"/>
  <c r="J47" i="3"/>
  <c r="J48" i="3"/>
  <c r="J49" i="3"/>
  <c r="H47" i="3"/>
  <c r="H48" i="3"/>
  <c r="H49" i="3"/>
  <c r="H50" i="3"/>
  <c r="H51" i="3"/>
  <c r="H52" i="3"/>
  <c r="H53" i="3"/>
  <c r="H54" i="3"/>
  <c r="H55" i="3"/>
  <c r="H56" i="3"/>
  <c r="H46" i="3"/>
  <c r="J35" i="2"/>
  <c r="H36" i="2"/>
  <c r="X23" i="10"/>
  <c r="H8" i="14"/>
  <c r="I8" i="14" s="1"/>
  <c r="G11" i="14" s="1"/>
  <c r="H11" i="14" s="1"/>
  <c r="H7" i="14"/>
  <c r="E15" i="14"/>
  <c r="E19" i="14" s="1"/>
  <c r="E11" i="14"/>
  <c r="G12" i="14"/>
  <c r="H12" i="14" s="1"/>
  <c r="I12" i="14" s="1"/>
  <c r="G15" i="14" s="1"/>
  <c r="H15" i="14" s="1"/>
  <c r="G8" i="14"/>
  <c r="G7" i="14"/>
  <c r="G9" i="14" s="1"/>
  <c r="E16" i="14"/>
  <c r="G16" i="14" s="1"/>
  <c r="H16" i="14" s="1"/>
  <c r="E12" i="14"/>
  <c r="F21" i="14"/>
  <c r="F17" i="14"/>
  <c r="F13" i="14"/>
  <c r="F9" i="14"/>
  <c r="D6" i="14"/>
  <c r="C6" i="14"/>
  <c r="B6" i="14"/>
  <c r="B84" i="3"/>
  <c r="B85" i="3"/>
  <c r="B86" i="3"/>
  <c r="B87" i="3"/>
  <c r="B88" i="3"/>
  <c r="B89" i="3"/>
  <c r="B90" i="3"/>
  <c r="B91" i="3"/>
  <c r="B92" i="3"/>
  <c r="B93" i="3"/>
  <c r="B94" i="3"/>
  <c r="B83" i="3"/>
  <c r="B66" i="3"/>
  <c r="B67" i="3"/>
  <c r="B68" i="3"/>
  <c r="B69" i="3"/>
  <c r="B70" i="3"/>
  <c r="B71" i="3"/>
  <c r="B72" i="3"/>
  <c r="B73" i="3"/>
  <c r="B74" i="3"/>
  <c r="B75" i="3"/>
  <c r="B76" i="3"/>
  <c r="B65" i="3"/>
  <c r="B46" i="3"/>
  <c r="B47" i="3"/>
  <c r="B48" i="3"/>
  <c r="B49" i="3"/>
  <c r="B50" i="3"/>
  <c r="B51" i="3"/>
  <c r="B52" i="3"/>
  <c r="B53" i="3"/>
  <c r="B54" i="3"/>
  <c r="B55" i="3"/>
  <c r="B56" i="3"/>
  <c r="B45" i="3"/>
  <c r="B26" i="3"/>
  <c r="B27" i="3"/>
  <c r="B28" i="3"/>
  <c r="B29" i="3"/>
  <c r="B30" i="3"/>
  <c r="B31" i="3"/>
  <c r="B32" i="3"/>
  <c r="B33" i="3"/>
  <c r="B34" i="3"/>
  <c r="B35" i="3"/>
  <c r="B36" i="3"/>
  <c r="B25" i="3"/>
  <c r="B8" i="3"/>
  <c r="B9" i="3"/>
  <c r="B10" i="3"/>
  <c r="B11" i="3"/>
  <c r="B12" i="3"/>
  <c r="B13" i="3"/>
  <c r="B14" i="3"/>
  <c r="B15" i="3"/>
  <c r="B16" i="3"/>
  <c r="B17" i="3"/>
  <c r="B18" i="3"/>
  <c r="B7" i="3"/>
  <c r="B136" i="2"/>
  <c r="B137" i="2"/>
  <c r="B138" i="2"/>
  <c r="B139" i="2"/>
  <c r="B140" i="2"/>
  <c r="B141" i="2"/>
  <c r="B142" i="2"/>
  <c r="B143" i="2"/>
  <c r="B144" i="2"/>
  <c r="B145" i="2"/>
  <c r="B146" i="2"/>
  <c r="B135" i="2"/>
  <c r="B118" i="2"/>
  <c r="B119" i="2"/>
  <c r="B120" i="2"/>
  <c r="B121" i="2"/>
  <c r="B122" i="2"/>
  <c r="B123" i="2"/>
  <c r="B124" i="2"/>
  <c r="B125" i="2"/>
  <c r="B126" i="2"/>
  <c r="B127" i="2"/>
  <c r="B128" i="2"/>
  <c r="B117" i="2"/>
  <c r="B91" i="2"/>
  <c r="B92" i="2"/>
  <c r="B93" i="2"/>
  <c r="B94" i="2"/>
  <c r="B95" i="2"/>
  <c r="B96" i="2"/>
  <c r="B97" i="2"/>
  <c r="B98" i="2"/>
  <c r="B99" i="2"/>
  <c r="B100" i="2"/>
  <c r="B101" i="2"/>
  <c r="B90" i="2"/>
  <c r="B61" i="2"/>
  <c r="B62" i="2"/>
  <c r="B63" i="2"/>
  <c r="B64" i="2"/>
  <c r="B65" i="2"/>
  <c r="B66" i="2"/>
  <c r="B67" i="2"/>
  <c r="B68" i="2"/>
  <c r="B69" i="2"/>
  <c r="B70" i="2"/>
  <c r="B71" i="2"/>
  <c r="B60" i="2"/>
  <c r="B29" i="2"/>
  <c r="B30" i="2"/>
  <c r="B31" i="2"/>
  <c r="B32" i="2"/>
  <c r="B33" i="2"/>
  <c r="B34" i="2"/>
  <c r="B35" i="2"/>
  <c r="B36" i="2"/>
  <c r="B37" i="2"/>
  <c r="B38" i="2"/>
  <c r="B39" i="2"/>
  <c r="B28" i="2"/>
  <c r="H27" i="3"/>
  <c r="H28" i="3"/>
  <c r="H29" i="3"/>
  <c r="H30" i="3"/>
  <c r="H31" i="3"/>
  <c r="H32" i="3"/>
  <c r="H33" i="3"/>
  <c r="H34" i="3"/>
  <c r="H35" i="3"/>
  <c r="H36" i="3"/>
  <c r="Z36" i="10"/>
  <c r="X36" i="10"/>
  <c r="C21" i="14"/>
  <c r="D21" i="14"/>
  <c r="B21" i="14"/>
  <c r="C17" i="14"/>
  <c r="D17" i="14"/>
  <c r="B17" i="14"/>
  <c r="C13" i="14"/>
  <c r="D13" i="14"/>
  <c r="B13" i="14"/>
  <c r="E9" i="14"/>
  <c r="C9" i="14"/>
  <c r="D9" i="14"/>
  <c r="B9" i="14"/>
  <c r="F82" i="2"/>
  <c r="H51" i="2"/>
  <c r="H31" i="2"/>
  <c r="H32" i="2"/>
  <c r="H30" i="2"/>
  <c r="H9" i="14" l="1"/>
  <c r="G13" i="14"/>
  <c r="I16" i="14"/>
  <c r="G19" i="14" s="1"/>
  <c r="H19" i="14" s="1"/>
  <c r="E20" i="14"/>
  <c r="E13" i="14"/>
  <c r="F91" i="2"/>
  <c r="F90" i="2"/>
  <c r="P60" i="2"/>
  <c r="N61" i="2"/>
  <c r="N62" i="2"/>
  <c r="N63" i="2"/>
  <c r="N64" i="2"/>
  <c r="N65" i="2"/>
  <c r="N66" i="2"/>
  <c r="N67" i="2"/>
  <c r="N68" i="2"/>
  <c r="N69" i="2"/>
  <c r="N70" i="2"/>
  <c r="N71" i="2"/>
  <c r="N60" i="2"/>
  <c r="L61" i="2"/>
  <c r="L62" i="2"/>
  <c r="L63" i="2"/>
  <c r="L64" i="2"/>
  <c r="L65" i="2"/>
  <c r="L66" i="2"/>
  <c r="L67" i="2"/>
  <c r="L68" i="2"/>
  <c r="L69" i="2"/>
  <c r="L70" i="2"/>
  <c r="L71" i="2"/>
  <c r="L60" i="2"/>
  <c r="J91" i="2"/>
  <c r="J92" i="2"/>
  <c r="J93" i="2"/>
  <c r="J94" i="2"/>
  <c r="J95" i="2"/>
  <c r="J96" i="2"/>
  <c r="J97" i="2"/>
  <c r="J98" i="2"/>
  <c r="J99" i="2"/>
  <c r="J100" i="2"/>
  <c r="J101" i="2"/>
  <c r="J90" i="2"/>
  <c r="H91" i="2"/>
  <c r="H92" i="2"/>
  <c r="H93" i="2"/>
  <c r="H94" i="2"/>
  <c r="H95" i="2"/>
  <c r="H96" i="2"/>
  <c r="H97" i="2"/>
  <c r="H98" i="2"/>
  <c r="H99" i="2"/>
  <c r="H100" i="2"/>
  <c r="H101" i="2"/>
  <c r="H90" i="2"/>
  <c r="F92" i="2"/>
  <c r="F93" i="2"/>
  <c r="F94" i="2"/>
  <c r="F95" i="2"/>
  <c r="F96" i="2"/>
  <c r="F97" i="2"/>
  <c r="F98" i="2"/>
  <c r="F99" i="2"/>
  <c r="F100" i="2"/>
  <c r="F101" i="2"/>
  <c r="Z23" i="10" l="1"/>
  <c r="H13" i="14"/>
  <c r="G20" i="14"/>
  <c r="H20" i="14" s="1"/>
  <c r="F11" i="3"/>
  <c r="F14" i="3"/>
  <c r="F7" i="3"/>
  <c r="F8" i="3"/>
  <c r="F10" i="3"/>
  <c r="F12" i="3"/>
  <c r="F13" i="3"/>
  <c r="E17" i="14" l="1"/>
  <c r="G17" i="14"/>
  <c r="H17" i="14" s="1"/>
  <c r="F9" i="3"/>
  <c r="F22" i="7"/>
  <c r="J39" i="7" s="1"/>
  <c r="L19" i="2"/>
  <c r="L9" i="7"/>
  <c r="R7" i="2"/>
  <c r="J53" i="2"/>
  <c r="S29" i="10"/>
  <c r="U29" i="10"/>
  <c r="U30" i="10" s="1"/>
  <c r="N36" i="10"/>
  <c r="P36" i="10"/>
  <c r="S36" i="10"/>
  <c r="U36" i="10"/>
  <c r="W36" i="10"/>
  <c r="W30" i="10"/>
  <c r="B49" i="10"/>
  <c r="J47" i="10"/>
  <c r="H47" i="10"/>
  <c r="F47" i="10"/>
  <c r="J43" i="10"/>
  <c r="H43" i="10"/>
  <c r="F43" i="10"/>
  <c r="B36" i="10"/>
  <c r="B30" i="10"/>
  <c r="H56" i="7"/>
  <c r="J56" i="7" s="1"/>
  <c r="F57" i="7"/>
  <c r="F58" i="7" s="1"/>
  <c r="J19" i="7"/>
  <c r="H19" i="7"/>
  <c r="F19" i="7"/>
  <c r="P18" i="7"/>
  <c r="N18" i="7"/>
  <c r="L18" i="7"/>
  <c r="P17" i="7"/>
  <c r="N17" i="7"/>
  <c r="L17" i="7"/>
  <c r="P16" i="7"/>
  <c r="N16" i="7"/>
  <c r="L16" i="7"/>
  <c r="P15" i="7"/>
  <c r="N15" i="7"/>
  <c r="L15" i="7"/>
  <c r="P14" i="7"/>
  <c r="N14" i="7"/>
  <c r="L14" i="7"/>
  <c r="P13" i="7"/>
  <c r="N13" i="7"/>
  <c r="L13" i="7"/>
  <c r="P12" i="7"/>
  <c r="N12" i="7"/>
  <c r="L12" i="7"/>
  <c r="P11" i="7"/>
  <c r="N11" i="7"/>
  <c r="L11" i="7"/>
  <c r="P10" i="7"/>
  <c r="N10" i="7"/>
  <c r="L10" i="7"/>
  <c r="P9" i="7"/>
  <c r="N9" i="7"/>
  <c r="P8" i="7"/>
  <c r="N8" i="7"/>
  <c r="R7" i="7"/>
  <c r="P7" i="7"/>
  <c r="N7" i="7"/>
  <c r="L7" i="7"/>
  <c r="B114" i="7"/>
  <c r="B96" i="7"/>
  <c r="B80" i="7"/>
  <c r="B70" i="7"/>
  <c r="B78" i="7" s="1"/>
  <c r="H51" i="7"/>
  <c r="J51" i="7" s="1"/>
  <c r="J50" i="7"/>
  <c r="J49" i="7"/>
  <c r="J48" i="7"/>
  <c r="J47" i="7"/>
  <c r="B42" i="7"/>
  <c r="B77" i="7" s="1"/>
  <c r="J24" i="7"/>
  <c r="R8" i="2" l="1"/>
  <c r="F60" i="2"/>
  <c r="G21" i="14"/>
  <c r="H21" i="14" s="1"/>
  <c r="E21" i="14"/>
  <c r="R9" i="2"/>
  <c r="F62" i="2" s="1"/>
  <c r="F61" i="2"/>
  <c r="L43" i="10"/>
  <c r="U38" i="10"/>
  <c r="W38" i="10"/>
  <c r="L8" i="7"/>
  <c r="R8" i="7" s="1"/>
  <c r="L29" i="7" s="1"/>
  <c r="J28" i="7"/>
  <c r="F31" i="7"/>
  <c r="J34" i="7"/>
  <c r="F39" i="7"/>
  <c r="F28" i="7"/>
  <c r="H31" i="7"/>
  <c r="F35" i="7"/>
  <c r="H39" i="7"/>
  <c r="H28" i="7"/>
  <c r="F32" i="7"/>
  <c r="H35" i="7"/>
  <c r="H32" i="7"/>
  <c r="F36" i="7"/>
  <c r="H29" i="7"/>
  <c r="J32" i="7"/>
  <c r="H36" i="7"/>
  <c r="J29" i="7"/>
  <c r="H33" i="7"/>
  <c r="J36" i="7"/>
  <c r="F30" i="7"/>
  <c r="J33" i="7"/>
  <c r="H37" i="7"/>
  <c r="J30" i="7"/>
  <c r="F34" i="7"/>
  <c r="J37" i="7"/>
  <c r="L47" i="10"/>
  <c r="F38" i="7"/>
  <c r="J38" i="7"/>
  <c r="F29" i="7"/>
  <c r="H30" i="7"/>
  <c r="J31" i="7"/>
  <c r="F33" i="7"/>
  <c r="H34" i="7"/>
  <c r="J35" i="7"/>
  <c r="F37" i="7"/>
  <c r="H38" i="7"/>
  <c r="N19" i="7"/>
  <c r="L28" i="7"/>
  <c r="H52" i="7"/>
  <c r="H57" i="7"/>
  <c r="J57" i="7" s="1"/>
  <c r="F59" i="7"/>
  <c r="H58" i="7"/>
  <c r="P56" i="7"/>
  <c r="J52" i="7"/>
  <c r="L57" i="7" s="1"/>
  <c r="P19" i="7"/>
  <c r="R10" i="2" l="1"/>
  <c r="F63" i="2" s="1"/>
  <c r="L19" i="7"/>
  <c r="R9" i="7"/>
  <c r="R10" i="7" s="1"/>
  <c r="R11" i="7" s="1"/>
  <c r="R12" i="7" s="1"/>
  <c r="R13" i="7" s="1"/>
  <c r="R14" i="7" s="1"/>
  <c r="R15" i="7" s="1"/>
  <c r="R16" i="7" s="1"/>
  <c r="R17" i="7" s="1"/>
  <c r="R18" i="7" s="1"/>
  <c r="T7" i="7" s="1"/>
  <c r="T8" i="7" s="1"/>
  <c r="T9" i="7" s="1"/>
  <c r="T10" i="7" s="1"/>
  <c r="T11" i="7" s="1"/>
  <c r="T12" i="7" s="1"/>
  <c r="T13" i="7" s="1"/>
  <c r="T14" i="7" s="1"/>
  <c r="T15" i="7" s="1"/>
  <c r="T16" i="7" s="1"/>
  <c r="T17" i="7" s="1"/>
  <c r="T18" i="7" s="1"/>
  <c r="V7" i="7" s="1"/>
  <c r="V8" i="7" s="1"/>
  <c r="V9" i="7" s="1"/>
  <c r="V10" i="7" s="1"/>
  <c r="V11" i="7" s="1"/>
  <c r="V12" i="7" s="1"/>
  <c r="V13" i="7" s="1"/>
  <c r="V14" i="7" s="1"/>
  <c r="V15" i="7" s="1"/>
  <c r="V16" i="7" s="1"/>
  <c r="V17" i="7" s="1"/>
  <c r="V18" i="7" s="1"/>
  <c r="J40" i="7"/>
  <c r="F40" i="7"/>
  <c r="H40" i="7"/>
  <c r="P67" i="7"/>
  <c r="P65" i="7"/>
  <c r="N56" i="7"/>
  <c r="L56" i="7"/>
  <c r="P66" i="7"/>
  <c r="N57" i="7"/>
  <c r="L58" i="7"/>
  <c r="N58" i="7"/>
  <c r="J58" i="7"/>
  <c r="P58" i="7" s="1"/>
  <c r="P57" i="7"/>
  <c r="F60" i="7"/>
  <c r="L59" i="7"/>
  <c r="H59" i="7"/>
  <c r="B97" i="3"/>
  <c r="B79" i="3"/>
  <c r="B59" i="3"/>
  <c r="B39" i="3"/>
  <c r="J36" i="3"/>
  <c r="F36" i="3"/>
  <c r="J35" i="3"/>
  <c r="F35" i="3"/>
  <c r="J34" i="3"/>
  <c r="F34" i="3"/>
  <c r="J33" i="3"/>
  <c r="F33" i="3"/>
  <c r="J32" i="3"/>
  <c r="F32" i="3"/>
  <c r="J31" i="3"/>
  <c r="F31" i="3"/>
  <c r="J30" i="3"/>
  <c r="F30" i="3"/>
  <c r="F29" i="3"/>
  <c r="F28" i="3"/>
  <c r="F27" i="3"/>
  <c r="H26" i="3"/>
  <c r="F26" i="3"/>
  <c r="F25" i="3"/>
  <c r="F54" i="3"/>
  <c r="F92" i="3" s="1"/>
  <c r="L18" i="3"/>
  <c r="L17" i="3"/>
  <c r="L16" i="3"/>
  <c r="L15" i="3"/>
  <c r="L14" i="3"/>
  <c r="L13" i="3"/>
  <c r="L12" i="3"/>
  <c r="L11" i="3"/>
  <c r="L10" i="3"/>
  <c r="L9" i="3"/>
  <c r="L8" i="3"/>
  <c r="L7" i="3"/>
  <c r="J18" i="3"/>
  <c r="J17" i="3"/>
  <c r="J16" i="3"/>
  <c r="J15" i="3"/>
  <c r="J14" i="3"/>
  <c r="J13" i="3"/>
  <c r="J12" i="3"/>
  <c r="J11" i="3"/>
  <c r="J10" i="3"/>
  <c r="J9" i="3"/>
  <c r="J8" i="3"/>
  <c r="J7" i="3"/>
  <c r="H18" i="3"/>
  <c r="P18" i="3" s="1"/>
  <c r="H17" i="3"/>
  <c r="P17" i="3" s="1"/>
  <c r="H16" i="3"/>
  <c r="P16" i="3" s="1"/>
  <c r="H15" i="3"/>
  <c r="H14" i="3"/>
  <c r="P14" i="3" s="1"/>
  <c r="H13" i="3"/>
  <c r="P13" i="3" s="1"/>
  <c r="H12" i="3"/>
  <c r="P12" i="3" s="1"/>
  <c r="H11" i="3"/>
  <c r="H10" i="3"/>
  <c r="P10" i="3" s="1"/>
  <c r="H9" i="3"/>
  <c r="P9" i="3" s="1"/>
  <c r="H8" i="3"/>
  <c r="P8" i="3" s="1"/>
  <c r="H7" i="3"/>
  <c r="F18" i="3"/>
  <c r="N18" i="3" s="1"/>
  <c r="F17" i="3"/>
  <c r="N17" i="3" s="1"/>
  <c r="F16" i="3"/>
  <c r="F15" i="3"/>
  <c r="N14" i="3"/>
  <c r="N13" i="3"/>
  <c r="N10" i="3"/>
  <c r="N9" i="3"/>
  <c r="B149" i="2"/>
  <c r="B115" i="2"/>
  <c r="B131" i="2"/>
  <c r="N7" i="2"/>
  <c r="P7" i="2"/>
  <c r="N8" i="2"/>
  <c r="P8" i="2"/>
  <c r="N9" i="2"/>
  <c r="P9" i="2"/>
  <c r="N10" i="2"/>
  <c r="P10" i="2"/>
  <c r="N11" i="2"/>
  <c r="P11" i="2"/>
  <c r="N12" i="2"/>
  <c r="P12" i="2"/>
  <c r="N13" i="2"/>
  <c r="P13" i="2"/>
  <c r="N14" i="2"/>
  <c r="P14" i="2"/>
  <c r="N15" i="2"/>
  <c r="P15" i="2"/>
  <c r="N16" i="2"/>
  <c r="P16" i="2"/>
  <c r="N17" i="2"/>
  <c r="P17" i="2"/>
  <c r="N18" i="2"/>
  <c r="P18" i="2"/>
  <c r="F19" i="2"/>
  <c r="H19" i="2"/>
  <c r="J19" i="2"/>
  <c r="J23" i="10" s="1"/>
  <c r="H82" i="2"/>
  <c r="H83" i="2"/>
  <c r="H84" i="2"/>
  <c r="H85" i="2"/>
  <c r="F86" i="2"/>
  <c r="B104" i="2"/>
  <c r="B113" i="2" s="1"/>
  <c r="J51" i="2"/>
  <c r="J52" i="2"/>
  <c r="J54" i="2"/>
  <c r="J55" i="2"/>
  <c r="B74" i="2"/>
  <c r="B112" i="2" s="1"/>
  <c r="J24" i="2"/>
  <c r="F28" i="2"/>
  <c r="H28" i="2"/>
  <c r="J28" i="2"/>
  <c r="F29" i="2"/>
  <c r="H29" i="2"/>
  <c r="J29" i="2"/>
  <c r="F30" i="2"/>
  <c r="J30" i="2"/>
  <c r="F31" i="2"/>
  <c r="J31" i="2"/>
  <c r="F32" i="2"/>
  <c r="J32" i="2"/>
  <c r="F33" i="2"/>
  <c r="H33" i="2"/>
  <c r="J33" i="2"/>
  <c r="F34" i="2"/>
  <c r="H34" i="2"/>
  <c r="J34" i="2"/>
  <c r="F35" i="2"/>
  <c r="H35" i="2"/>
  <c r="F36" i="2"/>
  <c r="J36" i="2"/>
  <c r="F37" i="2"/>
  <c r="H37" i="2"/>
  <c r="J37" i="2"/>
  <c r="F38" i="2"/>
  <c r="H38" i="2"/>
  <c r="J38" i="2"/>
  <c r="F39" i="2"/>
  <c r="H39" i="2"/>
  <c r="J39" i="2"/>
  <c r="B42" i="2"/>
  <c r="B111" i="2" s="1"/>
  <c r="R11" i="2" l="1"/>
  <c r="F64" i="2" s="1"/>
  <c r="P61" i="2"/>
  <c r="P69" i="2"/>
  <c r="P62" i="2"/>
  <c r="P70" i="2"/>
  <c r="P66" i="2"/>
  <c r="P63" i="2"/>
  <c r="P71" i="2"/>
  <c r="P65" i="2"/>
  <c r="P64" i="2"/>
  <c r="P67" i="2"/>
  <c r="P68" i="2"/>
  <c r="H86" i="2"/>
  <c r="L30" i="7"/>
  <c r="R12" i="2"/>
  <c r="F65" i="2" s="1"/>
  <c r="H23" i="10"/>
  <c r="F23" i="10"/>
  <c r="F61" i="7"/>
  <c r="H60" i="7"/>
  <c r="L60" i="7"/>
  <c r="N59" i="7"/>
  <c r="J59" i="7"/>
  <c r="P59" i="7" s="1"/>
  <c r="L31" i="7"/>
  <c r="L28" i="2"/>
  <c r="H19" i="3"/>
  <c r="H37" i="3"/>
  <c r="J37" i="3"/>
  <c r="H45" i="3"/>
  <c r="H83" i="3" s="1"/>
  <c r="H86" i="3"/>
  <c r="H87" i="3"/>
  <c r="H94" i="3"/>
  <c r="F37" i="3"/>
  <c r="F46" i="3"/>
  <c r="F84" i="3" s="1"/>
  <c r="F50" i="3"/>
  <c r="F88" i="3" s="1"/>
  <c r="J53" i="3"/>
  <c r="L19" i="3"/>
  <c r="J56" i="3"/>
  <c r="J94" i="3" s="1"/>
  <c r="F55" i="3"/>
  <c r="F93" i="3" s="1"/>
  <c r="J54" i="3"/>
  <c r="F53" i="3"/>
  <c r="F91" i="3" s="1"/>
  <c r="J52" i="3"/>
  <c r="J90" i="3" s="1"/>
  <c r="F51" i="3"/>
  <c r="F89" i="3" s="1"/>
  <c r="J50" i="3"/>
  <c r="F49" i="3"/>
  <c r="F87" i="3" s="1"/>
  <c r="F47" i="3"/>
  <c r="F85" i="3" s="1"/>
  <c r="J84" i="3"/>
  <c r="F45" i="3"/>
  <c r="F83" i="3" s="1"/>
  <c r="H84" i="3"/>
  <c r="H85" i="3"/>
  <c r="F48" i="3"/>
  <c r="F86" i="3" s="1"/>
  <c r="J51" i="3"/>
  <c r="J89" i="3" s="1"/>
  <c r="F52" i="3"/>
  <c r="F90" i="3" s="1"/>
  <c r="J55" i="3"/>
  <c r="F56" i="3"/>
  <c r="F94" i="3" s="1"/>
  <c r="P11" i="3"/>
  <c r="N7" i="3"/>
  <c r="R7" i="3"/>
  <c r="R8" i="3" s="1"/>
  <c r="J19" i="3"/>
  <c r="P7" i="3"/>
  <c r="P15" i="3"/>
  <c r="N11" i="3"/>
  <c r="N15" i="3"/>
  <c r="F19" i="3"/>
  <c r="N8" i="3"/>
  <c r="N12" i="3"/>
  <c r="N16" i="3"/>
  <c r="H56" i="2"/>
  <c r="F40" i="2"/>
  <c r="J56" i="2"/>
  <c r="P19" i="2"/>
  <c r="N19" i="2"/>
  <c r="J40" i="2"/>
  <c r="H40" i="2"/>
  <c r="L23" i="10" l="1"/>
  <c r="X69" i="2"/>
  <c r="X61" i="2"/>
  <c r="X68" i="2"/>
  <c r="X60" i="2"/>
  <c r="X66" i="2"/>
  <c r="X71" i="2"/>
  <c r="X70" i="2"/>
  <c r="X67" i="2"/>
  <c r="X64" i="2"/>
  <c r="X63" i="2"/>
  <c r="X62" i="2"/>
  <c r="X65" i="2"/>
  <c r="R61" i="2"/>
  <c r="R60" i="2"/>
  <c r="R62" i="2"/>
  <c r="R65" i="2"/>
  <c r="R13" i="2"/>
  <c r="F66" i="2" s="1"/>
  <c r="R64" i="2"/>
  <c r="R63" i="2"/>
  <c r="J34" i="10"/>
  <c r="H34" i="10"/>
  <c r="F34" i="10"/>
  <c r="J93" i="3"/>
  <c r="J83" i="3"/>
  <c r="H92" i="3"/>
  <c r="H89" i="3"/>
  <c r="H91" i="3"/>
  <c r="H90" i="3"/>
  <c r="J60" i="7"/>
  <c r="P60" i="7" s="1"/>
  <c r="N60" i="7"/>
  <c r="F62" i="7"/>
  <c r="H61" i="7"/>
  <c r="L61" i="7"/>
  <c r="L32" i="7"/>
  <c r="J85" i="3"/>
  <c r="J88" i="3"/>
  <c r="J91" i="3"/>
  <c r="H93" i="3"/>
  <c r="J86" i="3"/>
  <c r="J87" i="3"/>
  <c r="H88" i="3"/>
  <c r="J92" i="3"/>
  <c r="H39" i="3"/>
  <c r="H77" i="3"/>
  <c r="J77" i="3"/>
  <c r="F77" i="3"/>
  <c r="N19" i="3"/>
  <c r="F57" i="3"/>
  <c r="J57" i="3"/>
  <c r="P19" i="3"/>
  <c r="H57" i="3"/>
  <c r="L98" i="2"/>
  <c r="R9" i="3"/>
  <c r="P91" i="2"/>
  <c r="L97" i="2"/>
  <c r="N94" i="2"/>
  <c r="N97" i="2"/>
  <c r="P90" i="2"/>
  <c r="P92" i="2"/>
  <c r="L30" i="2"/>
  <c r="L29" i="2"/>
  <c r="L91" i="2"/>
  <c r="L99" i="2"/>
  <c r="N91" i="2"/>
  <c r="N99" i="2"/>
  <c r="P96" i="2"/>
  <c r="L90" i="2"/>
  <c r="P94" i="2"/>
  <c r="N100" i="2"/>
  <c r="N92" i="2"/>
  <c r="P95" i="2"/>
  <c r="L92" i="2"/>
  <c r="L93" i="2"/>
  <c r="L101" i="2"/>
  <c r="N93" i="2"/>
  <c r="N101" i="2"/>
  <c r="P100" i="2"/>
  <c r="P98" i="2"/>
  <c r="N98" i="2"/>
  <c r="N90" i="2"/>
  <c r="P93" i="2"/>
  <c r="L95" i="2"/>
  <c r="N95" i="2"/>
  <c r="N96" i="2"/>
  <c r="P97" i="2"/>
  <c r="L94" i="2"/>
  <c r="P99" i="2"/>
  <c r="L100" i="2"/>
  <c r="P101" i="2"/>
  <c r="L96" i="2"/>
  <c r="X72" i="2" l="1"/>
  <c r="J35" i="10"/>
  <c r="H35" i="10"/>
  <c r="F35" i="10"/>
  <c r="R66" i="2"/>
  <c r="R14" i="2"/>
  <c r="F67" i="2" s="1"/>
  <c r="J33" i="10"/>
  <c r="H33" i="10"/>
  <c r="L34" i="10"/>
  <c r="F33" i="10"/>
  <c r="N61" i="7"/>
  <c r="J61" i="7"/>
  <c r="P61" i="7" s="1"/>
  <c r="F63" i="7"/>
  <c r="L62" i="7"/>
  <c r="H62" i="7"/>
  <c r="L33" i="7"/>
  <c r="F95" i="3"/>
  <c r="J95" i="3"/>
  <c r="L31" i="2"/>
  <c r="H95" i="3"/>
  <c r="H79" i="3"/>
  <c r="H59" i="3"/>
  <c r="R10" i="3"/>
  <c r="N102" i="2"/>
  <c r="H28" i="10" s="1"/>
  <c r="L102" i="2"/>
  <c r="F28" i="10" s="1"/>
  <c r="P102" i="2"/>
  <c r="O34" i="10" l="1"/>
  <c r="T34" i="10" s="1"/>
  <c r="V34" i="10" s="1"/>
  <c r="H97" i="3"/>
  <c r="H36" i="10"/>
  <c r="L35" i="10"/>
  <c r="T35" i="10" s="1"/>
  <c r="J36" i="10"/>
  <c r="R15" i="2"/>
  <c r="F68" i="2" s="1"/>
  <c r="R67" i="2"/>
  <c r="J28" i="10"/>
  <c r="L28" i="10" s="1"/>
  <c r="L33" i="10"/>
  <c r="L32" i="2"/>
  <c r="F36" i="10"/>
  <c r="J62" i="7"/>
  <c r="P62" i="7" s="1"/>
  <c r="N62" i="7"/>
  <c r="F64" i="7"/>
  <c r="L63" i="7"/>
  <c r="H63" i="7"/>
  <c r="L34" i="7"/>
  <c r="H113" i="2"/>
  <c r="F113" i="2"/>
  <c r="R11" i="3"/>
  <c r="H104" i="2"/>
  <c r="J113" i="2"/>
  <c r="X28" i="10" l="1"/>
  <c r="Z28" i="10"/>
  <c r="O28" i="10"/>
  <c r="O33" i="10"/>
  <c r="T33" i="10" s="1"/>
  <c r="V28" i="10"/>
  <c r="P28" i="10"/>
  <c r="L36" i="10"/>
  <c r="R68" i="2"/>
  <c r="R16" i="2"/>
  <c r="F69" i="2" s="1"/>
  <c r="T28" i="10"/>
  <c r="R36" i="10"/>
  <c r="F65" i="7"/>
  <c r="H64" i="7"/>
  <c r="L64" i="7"/>
  <c r="N63" i="7"/>
  <c r="J63" i="7"/>
  <c r="P63" i="7" s="1"/>
  <c r="L35" i="7"/>
  <c r="R12" i="3"/>
  <c r="V33" i="10" l="1"/>
  <c r="V36" i="10" s="1"/>
  <c r="O36" i="10"/>
  <c r="R69" i="2"/>
  <c r="R17" i="2"/>
  <c r="F70" i="2" s="1"/>
  <c r="N28" i="10"/>
  <c r="T36" i="10"/>
  <c r="L33" i="2"/>
  <c r="L34" i="2"/>
  <c r="J64" i="7"/>
  <c r="P64" i="7" s="1"/>
  <c r="N64" i="7"/>
  <c r="F66" i="7"/>
  <c r="L65" i="7"/>
  <c r="H65" i="7"/>
  <c r="N65" i="7" s="1"/>
  <c r="L36" i="7"/>
  <c r="R13" i="3"/>
  <c r="R70" i="2" l="1"/>
  <c r="R18" i="2"/>
  <c r="F67" i="7"/>
  <c r="H66" i="7"/>
  <c r="N66" i="7" s="1"/>
  <c r="L66" i="7"/>
  <c r="L37" i="7"/>
  <c r="R14" i="3"/>
  <c r="F71" i="2" l="1"/>
  <c r="R71" i="2" s="1"/>
  <c r="R72" i="2" s="1"/>
  <c r="L36" i="2"/>
  <c r="L35" i="2"/>
  <c r="L67" i="7"/>
  <c r="H67" i="7"/>
  <c r="N67" i="7" s="1"/>
  <c r="L38" i="7"/>
  <c r="R15" i="3"/>
  <c r="L39" i="7" l="1"/>
  <c r="L68" i="7"/>
  <c r="R16" i="3"/>
  <c r="L37" i="2" l="1"/>
  <c r="N28" i="7"/>
  <c r="F78" i="7"/>
  <c r="L40" i="7"/>
  <c r="R17" i="3"/>
  <c r="F46" i="10" l="1"/>
  <c r="L38" i="2"/>
  <c r="T7" i="2"/>
  <c r="H60" i="2" s="1"/>
  <c r="F77" i="7"/>
  <c r="F79" i="7" s="1"/>
  <c r="F80" i="7" s="1"/>
  <c r="N29" i="7"/>
  <c r="R18" i="3"/>
  <c r="L39" i="2" l="1"/>
  <c r="L40" i="2" s="1"/>
  <c r="F26" i="10" s="1"/>
  <c r="F27" i="10"/>
  <c r="N30" i="7"/>
  <c r="F93" i="7"/>
  <c r="F111" i="7" s="1"/>
  <c r="F89" i="7"/>
  <c r="F107" i="7" s="1"/>
  <c r="F85" i="7"/>
  <c r="F103" i="7" s="1"/>
  <c r="F90" i="7"/>
  <c r="F108" i="7" s="1"/>
  <c r="F86" i="7"/>
  <c r="F104" i="7" s="1"/>
  <c r="F82" i="7"/>
  <c r="F100" i="7" s="1"/>
  <c r="F91" i="7"/>
  <c r="F109" i="7" s="1"/>
  <c r="F87" i="7"/>
  <c r="F105" i="7" s="1"/>
  <c r="F83" i="7"/>
  <c r="F101" i="7" s="1"/>
  <c r="F88" i="7"/>
  <c r="F106" i="7" s="1"/>
  <c r="F84" i="7"/>
  <c r="F102" i="7" s="1"/>
  <c r="F92" i="7"/>
  <c r="F110" i="7" s="1"/>
  <c r="T60" i="2"/>
  <c r="T7" i="3"/>
  <c r="T8" i="2"/>
  <c r="H61" i="2" s="1"/>
  <c r="N28" i="2"/>
  <c r="F112" i="2" l="1"/>
  <c r="F94" i="7"/>
  <c r="F112" i="7"/>
  <c r="N31" i="7"/>
  <c r="T61" i="2"/>
  <c r="F111" i="2"/>
  <c r="T8" i="3"/>
  <c r="T9" i="2"/>
  <c r="N29" i="2"/>
  <c r="H62" i="2" l="1"/>
  <c r="N30" i="2"/>
  <c r="F48" i="10"/>
  <c r="F49" i="10" s="1"/>
  <c r="N32" i="7"/>
  <c r="T9" i="3"/>
  <c r="T10" i="2"/>
  <c r="H63" i="2" l="1"/>
  <c r="T63" i="2" s="1"/>
  <c r="N31" i="2"/>
  <c r="N33" i="7"/>
  <c r="T62" i="2"/>
  <c r="T10" i="3"/>
  <c r="T11" i="2"/>
  <c r="H64" i="2" l="1"/>
  <c r="N32" i="2"/>
  <c r="N34" i="7"/>
  <c r="T11" i="3"/>
  <c r="T12" i="2"/>
  <c r="H65" i="2" l="1"/>
  <c r="T65" i="2" s="1"/>
  <c r="N33" i="2"/>
  <c r="N35" i="7"/>
  <c r="T64" i="2"/>
  <c r="T12" i="3"/>
  <c r="T13" i="2"/>
  <c r="H66" i="2" l="1"/>
  <c r="N34" i="2"/>
  <c r="N36" i="7"/>
  <c r="T13" i="3"/>
  <c r="T14" i="2"/>
  <c r="H67" i="2" l="1"/>
  <c r="T67" i="2" s="1"/>
  <c r="N35" i="2"/>
  <c r="N37" i="7"/>
  <c r="T66" i="2"/>
  <c r="T14" i="3"/>
  <c r="T15" i="2"/>
  <c r="H68" i="2" l="1"/>
  <c r="T68" i="2" s="1"/>
  <c r="N36" i="2"/>
  <c r="N38" i="7"/>
  <c r="T15" i="3"/>
  <c r="T16" i="2"/>
  <c r="H69" i="2" l="1"/>
  <c r="T69" i="2" s="1"/>
  <c r="N37" i="2"/>
  <c r="N39" i="7"/>
  <c r="N68" i="7"/>
  <c r="T16" i="3"/>
  <c r="T17" i="2"/>
  <c r="H70" i="2" l="1"/>
  <c r="N38" i="2"/>
  <c r="P28" i="7"/>
  <c r="H78" i="7"/>
  <c r="N40" i="7"/>
  <c r="T17" i="3"/>
  <c r="T18" i="2"/>
  <c r="H71" i="2" l="1"/>
  <c r="T71" i="2" s="1"/>
  <c r="N39" i="2"/>
  <c r="H46" i="10"/>
  <c r="H77" i="7"/>
  <c r="H79" i="7" s="1"/>
  <c r="H80" i="7" s="1"/>
  <c r="P29" i="7"/>
  <c r="T70" i="2"/>
  <c r="T18" i="3"/>
  <c r="V7" i="2"/>
  <c r="P28" i="2" s="1"/>
  <c r="J60" i="2" l="1"/>
  <c r="V60" i="2" s="1"/>
  <c r="T72" i="2"/>
  <c r="P30" i="7"/>
  <c r="H90" i="7"/>
  <c r="H108" i="7" s="1"/>
  <c r="H86" i="7"/>
  <c r="H104" i="7" s="1"/>
  <c r="H82" i="7"/>
  <c r="H100" i="7" s="1"/>
  <c r="H91" i="7"/>
  <c r="H109" i="7" s="1"/>
  <c r="H87" i="7"/>
  <c r="H105" i="7" s="1"/>
  <c r="H83" i="7"/>
  <c r="H101" i="7" s="1"/>
  <c r="H92" i="7"/>
  <c r="H110" i="7" s="1"/>
  <c r="H88" i="7"/>
  <c r="H106" i="7" s="1"/>
  <c r="H84" i="7"/>
  <c r="H102" i="7" s="1"/>
  <c r="H93" i="7"/>
  <c r="H111" i="7" s="1"/>
  <c r="H89" i="7"/>
  <c r="H107" i="7" s="1"/>
  <c r="H85" i="7"/>
  <c r="H103" i="7" s="1"/>
  <c r="N40" i="2"/>
  <c r="H26" i="10" s="1"/>
  <c r="V7" i="3"/>
  <c r="V8" i="2"/>
  <c r="J61" i="2" l="1"/>
  <c r="P29" i="2"/>
  <c r="H27" i="10"/>
  <c r="H112" i="2"/>
  <c r="P31" i="7"/>
  <c r="H94" i="7"/>
  <c r="H112" i="7"/>
  <c r="H111" i="2"/>
  <c r="V8" i="3"/>
  <c r="V9" i="2"/>
  <c r="J62" i="2" l="1"/>
  <c r="V62" i="2" s="1"/>
  <c r="P30" i="2"/>
  <c r="H48" i="10"/>
  <c r="H49" i="10" s="1"/>
  <c r="H114" i="2"/>
  <c r="H115" i="2" s="1"/>
  <c r="H120" i="2" s="1"/>
  <c r="H138" i="2" s="1"/>
  <c r="P32" i="7"/>
  <c r="V61" i="2"/>
  <c r="V9" i="3"/>
  <c r="V10" i="2"/>
  <c r="J63" i="2" l="1"/>
  <c r="V63" i="2" s="1"/>
  <c r="P31" i="2"/>
  <c r="H118" i="2"/>
  <c r="H136" i="2" s="1"/>
  <c r="H119" i="2"/>
  <c r="H137" i="2" s="1"/>
  <c r="H122" i="2"/>
  <c r="H140" i="2" s="1"/>
  <c r="H128" i="2"/>
  <c r="H146" i="2" s="1"/>
  <c r="H125" i="2"/>
  <c r="H143" i="2" s="1"/>
  <c r="H117" i="2"/>
  <c r="H135" i="2" s="1"/>
  <c r="H124" i="2"/>
  <c r="H142" i="2" s="1"/>
  <c r="H121" i="2"/>
  <c r="H139" i="2" s="1"/>
  <c r="H123" i="2"/>
  <c r="H141" i="2" s="1"/>
  <c r="H127" i="2"/>
  <c r="H145" i="2" s="1"/>
  <c r="H126" i="2"/>
  <c r="H144" i="2" s="1"/>
  <c r="P33" i="7"/>
  <c r="V10" i="3"/>
  <c r="V11" i="2"/>
  <c r="J64" i="2" s="1"/>
  <c r="H147" i="2" l="1"/>
  <c r="H129" i="2"/>
  <c r="P34" i="7"/>
  <c r="V64" i="2"/>
  <c r="V11" i="3"/>
  <c r="P32" i="2"/>
  <c r="V12" i="2"/>
  <c r="J65" i="2" s="1"/>
  <c r="H29" i="10" l="1"/>
  <c r="H30" i="10" s="1"/>
  <c r="H38" i="10" s="1"/>
  <c r="P35" i="7"/>
  <c r="V65" i="2"/>
  <c r="V12" i="3"/>
  <c r="V13" i="2"/>
  <c r="J66" i="2" s="1"/>
  <c r="P33" i="2"/>
  <c r="P36" i="7" l="1"/>
  <c r="V66" i="2"/>
  <c r="V13" i="3"/>
  <c r="P34" i="2"/>
  <c r="V14" i="2"/>
  <c r="J67" i="2" s="1"/>
  <c r="P37" i="7" l="1"/>
  <c r="V67" i="2"/>
  <c r="V14" i="3"/>
  <c r="V15" i="2"/>
  <c r="J68" i="2" s="1"/>
  <c r="P35" i="2"/>
  <c r="P38" i="7" l="1"/>
  <c r="V15" i="3"/>
  <c r="P36" i="2"/>
  <c r="V16" i="2"/>
  <c r="J69" i="2" s="1"/>
  <c r="P68" i="7" l="1"/>
  <c r="P39" i="7"/>
  <c r="V69" i="2"/>
  <c r="V68" i="2"/>
  <c r="V16" i="3"/>
  <c r="V17" i="2"/>
  <c r="J70" i="2" s="1"/>
  <c r="P37" i="2"/>
  <c r="P40" i="7" l="1"/>
  <c r="J78" i="7"/>
  <c r="H70" i="7"/>
  <c r="V17" i="3"/>
  <c r="P38" i="2"/>
  <c r="V18" i="2"/>
  <c r="J71" i="2" s="1"/>
  <c r="J46" i="10" l="1"/>
  <c r="J77" i="7"/>
  <c r="J79" i="7" s="1"/>
  <c r="J80" i="7" s="1"/>
  <c r="H42" i="7"/>
  <c r="V71" i="2"/>
  <c r="V70" i="2"/>
  <c r="V18" i="3"/>
  <c r="P39" i="2"/>
  <c r="L46" i="10" l="1"/>
  <c r="J91" i="7"/>
  <c r="J109" i="7" s="1"/>
  <c r="J87" i="7"/>
  <c r="J105" i="7" s="1"/>
  <c r="J83" i="7"/>
  <c r="J101" i="7" s="1"/>
  <c r="J92" i="7"/>
  <c r="J110" i="7" s="1"/>
  <c r="J88" i="7"/>
  <c r="J106" i="7" s="1"/>
  <c r="J84" i="7"/>
  <c r="J102" i="7" s="1"/>
  <c r="J93" i="7"/>
  <c r="J111" i="7" s="1"/>
  <c r="J89" i="7"/>
  <c r="J107" i="7" s="1"/>
  <c r="J85" i="7"/>
  <c r="J103" i="7" s="1"/>
  <c r="J82" i="7"/>
  <c r="J100" i="7" s="1"/>
  <c r="J86" i="7"/>
  <c r="J104" i="7" s="1"/>
  <c r="J90" i="7"/>
  <c r="J108" i="7" s="1"/>
  <c r="V72" i="2"/>
  <c r="H74" i="2" s="1"/>
  <c r="P40" i="2"/>
  <c r="J26" i="10" s="1"/>
  <c r="L26" i="10" l="1"/>
  <c r="J112" i="2"/>
  <c r="J27" i="10"/>
  <c r="L27" i="10" s="1"/>
  <c r="J94" i="7"/>
  <c r="J48" i="10" s="1"/>
  <c r="J112" i="7"/>
  <c r="H114" i="7" s="1"/>
  <c r="J111" i="2"/>
  <c r="H42" i="2"/>
  <c r="F114" i="2"/>
  <c r="X27" i="10" l="1"/>
  <c r="Z27" i="10"/>
  <c r="X26" i="10"/>
  <c r="Z26" i="10"/>
  <c r="T26" i="10"/>
  <c r="O26" i="10"/>
  <c r="P26" i="10"/>
  <c r="V26" i="10"/>
  <c r="R26" i="10"/>
  <c r="O27" i="10"/>
  <c r="T27" i="10"/>
  <c r="R27" i="10"/>
  <c r="P27" i="10"/>
  <c r="V27" i="10"/>
  <c r="L48" i="10"/>
  <c r="L49" i="10" s="1"/>
  <c r="J49" i="10"/>
  <c r="J114" i="2"/>
  <c r="J115" i="2" s="1"/>
  <c r="J124" i="2" s="1"/>
  <c r="J142" i="2" s="1"/>
  <c r="H96" i="7"/>
  <c r="F115" i="2"/>
  <c r="N27" i="10" l="1"/>
  <c r="J121" i="2"/>
  <c r="J139" i="2" s="1"/>
  <c r="J127" i="2"/>
  <c r="J145" i="2" s="1"/>
  <c r="J128" i="2"/>
  <c r="J146" i="2" s="1"/>
  <c r="J126" i="2"/>
  <c r="J144" i="2" s="1"/>
  <c r="J119" i="2"/>
  <c r="J137" i="2" s="1"/>
  <c r="J118" i="2"/>
  <c r="J136" i="2" s="1"/>
  <c r="N26" i="10"/>
  <c r="J123" i="2"/>
  <c r="J141" i="2" s="1"/>
  <c r="J117" i="2"/>
  <c r="J135" i="2" s="1"/>
  <c r="J120" i="2"/>
  <c r="J138" i="2" s="1"/>
  <c r="J122" i="2"/>
  <c r="J140" i="2" s="1"/>
  <c r="J125" i="2"/>
  <c r="J143" i="2" s="1"/>
  <c r="F128" i="2"/>
  <c r="F146" i="2" s="1"/>
  <c r="F124" i="2"/>
  <c r="F142" i="2" s="1"/>
  <c r="F120" i="2"/>
  <c r="F138" i="2" s="1"/>
  <c r="F126" i="2"/>
  <c r="F144" i="2" s="1"/>
  <c r="F122" i="2"/>
  <c r="F140" i="2" s="1"/>
  <c r="F118" i="2"/>
  <c r="F136" i="2" s="1"/>
  <c r="F125" i="2"/>
  <c r="F143" i="2" s="1"/>
  <c r="F127" i="2"/>
  <c r="F145" i="2" s="1"/>
  <c r="F123" i="2"/>
  <c r="F141" i="2" s="1"/>
  <c r="F119" i="2"/>
  <c r="F137" i="2" s="1"/>
  <c r="F121" i="2"/>
  <c r="F139" i="2" s="1"/>
  <c r="F117" i="2"/>
  <c r="F135" i="2" s="1"/>
  <c r="J147" i="2" l="1"/>
  <c r="J129" i="2"/>
  <c r="F147" i="2"/>
  <c r="F129" i="2"/>
  <c r="F29" i="10" s="1"/>
  <c r="H149" i="2" l="1"/>
  <c r="F30" i="10"/>
  <c r="F38" i="10" s="1"/>
  <c r="J29" i="10"/>
  <c r="J30" i="10" s="1"/>
  <c r="J38" i="10" s="1"/>
  <c r="H131" i="2"/>
  <c r="L29" i="10" l="1"/>
  <c r="X29" i="10" l="1"/>
  <c r="X30" i="10" s="1"/>
  <c r="X38" i="10" s="1"/>
  <c r="Z29" i="10"/>
  <c r="Z30" i="10" s="1"/>
  <c r="Z38" i="10" s="1"/>
  <c r="O29" i="10"/>
  <c r="O30" i="10" s="1"/>
  <c r="O38" i="10" s="1"/>
  <c r="V29" i="10"/>
  <c r="V30" i="10" s="1"/>
  <c r="V38" i="10" s="1"/>
  <c r="T29" i="10"/>
  <c r="T30" i="10" s="1"/>
  <c r="T38" i="10" s="1"/>
  <c r="R29" i="10"/>
  <c r="P29" i="10"/>
  <c r="P30" i="10" s="1"/>
  <c r="P38" i="10" s="1"/>
  <c r="L30" i="10"/>
  <c r="L38" i="10" s="1"/>
  <c r="R30" i="10" l="1"/>
  <c r="R38" i="10" s="1"/>
  <c r="N29" i="10"/>
  <c r="N30" i="10" l="1"/>
  <c r="N38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17138</author>
  </authors>
  <commentList>
    <comment ref="P23" authorId="0" shapeId="0" xr:uid="{550A661F-5F2F-4A76-AB80-60987639376A}">
      <text>
        <r>
          <rPr>
            <b/>
            <sz val="9"/>
            <color indexed="81"/>
            <rFont val="Tahoma"/>
            <charset val="1"/>
          </rPr>
          <t>17138:</t>
        </r>
        <r>
          <rPr>
            <sz val="9"/>
            <color indexed="81"/>
            <rFont val="Tahoma"/>
            <charset val="1"/>
          </rPr>
          <t xml:space="preserve">
This is set up to fund a number of slots. If you want to budget by line item per source then you can undo the formulas.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17138</author>
  </authors>
  <commentList>
    <comment ref="F6" authorId="0" shapeId="0" xr:uid="{C5A38BEB-474A-4606-9495-024902637B7A}">
      <text>
        <r>
          <rPr>
            <b/>
            <sz val="9"/>
            <color indexed="81"/>
            <rFont val="Tahoma"/>
            <family val="2"/>
          </rPr>
          <t xml:space="preserve">17138:
</t>
        </r>
        <r>
          <rPr>
            <sz val="9"/>
            <color indexed="81"/>
            <rFont val="Tahoma"/>
            <family val="2"/>
          </rPr>
          <t>New CoC Funded PSH and RRH  will add to annual turnover the following year. Typically use 10% of PSH will turnover and 100% of RRH. This should be tailored to your community.</t>
        </r>
      </text>
    </comment>
  </commentList>
</comments>
</file>

<file path=xl/sharedStrings.xml><?xml version="1.0" encoding="utf-8"?>
<sst xmlns="http://schemas.openxmlformats.org/spreadsheetml/2006/main" count="302" uniqueCount="132">
  <si>
    <t>Total</t>
  </si>
  <si>
    <t>Problem Solving Specialists</t>
  </si>
  <si>
    <t>Expanded Management Capacity</t>
  </si>
  <si>
    <t>Move-In Kits</t>
  </si>
  <si>
    <t>Landlord Incentives (Hold Fees)</t>
  </si>
  <si>
    <t>Housing Navigation</t>
  </si>
  <si>
    <t>Case Management</t>
  </si>
  <si>
    <t>Navigators Needed</t>
  </si>
  <si>
    <t>Outflow</t>
  </si>
  <si>
    <t>Inflow</t>
  </si>
  <si>
    <t>Annual Total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</si>
  <si>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</si>
  <si>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</si>
  <si>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</si>
  <si>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</si>
  <si>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</si>
  <si>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</si>
  <si>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</si>
  <si>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</si>
  <si>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</si>
  <si>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</si>
  <si>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</si>
  <si>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</si>
  <si>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2023/2024</t>
  </si>
  <si>
    <t>2022/2023</t>
  </si>
  <si>
    <t>2021/2022</t>
  </si>
  <si>
    <t>LL Engagement/Hold Fees</t>
  </si>
  <si>
    <t>Move-in Kits</t>
  </si>
  <si>
    <t>Rent Subsidy Required</t>
  </si>
  <si>
    <t>Security Deposit</t>
  </si>
  <si>
    <t>Needed?</t>
  </si>
  <si>
    <t>Average Monthly Cost per person (including CM)</t>
  </si>
  <si>
    <t>RRH Level Case Management Cost Per Client Per Month</t>
  </si>
  <si>
    <t>Rental Subsidy</t>
  </si>
  <si>
    <t>Cost of Case Managers</t>
  </si>
  <si>
    <t>Laptop @$1000 and hotspot @$30/month + $50 set up</t>
  </si>
  <si>
    <t>Max Work Station</t>
  </si>
  <si>
    <t>$50/week @ 50 weeks/year</t>
  </si>
  <si>
    <t>Max Transportation Assistance per HH</t>
  </si>
  <si>
    <t>$0.57/mile @ 20 miles/day @ 5 days/week @ 50 weeks/year</t>
  </si>
  <si>
    <t>Max Mileage</t>
  </si>
  <si>
    <t xml:space="preserve">Max Fringe </t>
  </si>
  <si>
    <t>Max Base Salary</t>
  </si>
  <si>
    <t>Monthly</t>
  </si>
  <si>
    <t>Annual</t>
  </si>
  <si>
    <t>Fully Loaded Costs Per Case Manager</t>
  </si>
  <si>
    <t>Diversion</t>
  </si>
  <si>
    <t>Chronics % Total</t>
  </si>
  <si>
    <t>RRH Per Case Manager</t>
  </si>
  <si>
    <t>Cost of Navigators</t>
  </si>
  <si>
    <t>RRH Navigators Needed</t>
  </si>
  <si>
    <t>Month Lease Up Average</t>
  </si>
  <si>
    <t>Households Leased Per Navigator Per Month</t>
  </si>
  <si>
    <t>Households per Navigator</t>
  </si>
  <si>
    <t>Navigation</t>
  </si>
  <si>
    <t>Total Enrolled</t>
  </si>
  <si>
    <t>RRH Accomplished</t>
  </si>
  <si>
    <t xml:space="preserve"> Administration Overhead Percentage </t>
  </si>
  <si>
    <t>Total Direct Public Costs</t>
  </si>
  <si>
    <t>Administration</t>
  </si>
  <si>
    <t>Direct Public Costs</t>
  </si>
  <si>
    <t>Rapid Re-Housing Surge</t>
  </si>
  <si>
    <t>Details of Programs Funded with Public Dollars</t>
  </si>
  <si>
    <t>All Publicly Funded Costs</t>
  </si>
  <si>
    <t>Fair Market Rent for 1BR in Dallas</t>
  </si>
  <si>
    <t>Details of Programs Funded with Private Dollars</t>
  </si>
  <si>
    <t>Summary Financial Requirements</t>
  </si>
  <si>
    <t xml:space="preserve">Oct 1 2021 - </t>
  </si>
  <si>
    <t>Sep 30 2022</t>
  </si>
  <si>
    <t xml:space="preserve">Oct 1 2022 - </t>
  </si>
  <si>
    <t>Sep 30 2023</t>
  </si>
  <si>
    <t xml:space="preserve">Oct 1 2023 - </t>
  </si>
  <si>
    <t>Sep 30 2024</t>
  </si>
  <si>
    <t>Publicly Funded (ARPA)</t>
  </si>
  <si>
    <t>Base Program</t>
  </si>
  <si>
    <t>RRH Case Managers Needed</t>
  </si>
  <si>
    <t>Chronics Case Managers Needed</t>
  </si>
  <si>
    <t>Proposed timeframe:</t>
  </si>
  <si>
    <t>Unsheltered Individuals Served</t>
  </si>
  <si>
    <t>Problem Solving Specialists Needed</t>
  </si>
  <si>
    <t>Details of Optional Programs</t>
  </si>
  <si>
    <t>Diversion/Rapid Exit</t>
  </si>
  <si>
    <t>Individuals Diverted</t>
  </si>
  <si>
    <t>Project Overview</t>
  </si>
  <si>
    <t>Goal:</t>
  </si>
  <si>
    <t>Forms of Subsidy:</t>
  </si>
  <si>
    <t>Landlord Hold Fees</t>
  </si>
  <si>
    <t>Move-in Kits with furniture, household supplies and food</t>
  </si>
  <si>
    <t>Potential Program Expansion</t>
  </si>
  <si>
    <t>Encampment ReHousing Surge</t>
  </si>
  <si>
    <t xml:space="preserve"> Rent Subsidy &amp; Utilities</t>
  </si>
  <si>
    <t>$0.58/mile @ 10 miles/day @ 5 days/week @ 50 weeks/year</t>
  </si>
  <si>
    <t>$25/week @ 12 months/year</t>
  </si>
  <si>
    <t>RRH % Total</t>
  </si>
  <si>
    <t>Security Deposits</t>
  </si>
  <si>
    <t>Rent Subsidy (average of 12 months) + vouchers for excess of 12 months of rent</t>
  </si>
  <si>
    <t>23/24</t>
  </si>
  <si>
    <t>24/25</t>
  </si>
  <si>
    <t>25/26</t>
  </si>
  <si>
    <t>Eligible for Public Funding (Federal)</t>
  </si>
  <si>
    <t>POSSIBLE SOURCES</t>
  </si>
  <si>
    <t>Must be Privately Funded</t>
  </si>
  <si>
    <t>YR 1</t>
  </si>
  <si>
    <t>YR 2</t>
  </si>
  <si>
    <t>YR 3</t>
  </si>
  <si>
    <t>Per Person</t>
  </si>
  <si>
    <t>Chronics Per Case Manager (1 Years CM)</t>
  </si>
  <si>
    <t>Fully Loaded Costs Per Navigator (includes supervision)</t>
  </si>
  <si>
    <t>Fully Loaded Costs Per Case Manager (includes supervision)</t>
  </si>
  <si>
    <t>Case Management (average 12 months)</t>
  </si>
  <si>
    <t>250 - Inner Core</t>
  </si>
  <si>
    <t>Active Rehousing:  Sept 2023 - December 2024</t>
  </si>
  <si>
    <t>Subsidies continue through November 2025</t>
  </si>
  <si>
    <t>Rental Subsidies/Utilities (including security deposit)</t>
  </si>
  <si>
    <t>All Privately Funded Costs (+10% Admin)</t>
  </si>
  <si>
    <t>Loaded Salary + Fringe (CM + Sup)</t>
  </si>
  <si>
    <t>PSH</t>
  </si>
  <si>
    <t>RRH</t>
  </si>
  <si>
    <t>Existing CoC Turnover
YR 1</t>
  </si>
  <si>
    <t>Existing CoC Turnover 
YR 2</t>
  </si>
  <si>
    <t>YR 4</t>
  </si>
  <si>
    <t>Rapidly rehouse XXX unsheltered individuals in 15 months.</t>
  </si>
  <si>
    <t>Private Funding</t>
  </si>
  <si>
    <t>Public Funding Source #3</t>
  </si>
  <si>
    <t>Public Fundng Source #2</t>
  </si>
  <si>
    <t>Public Funding Source #1</t>
  </si>
  <si>
    <t>Legacy Annual Turnover</t>
  </si>
  <si>
    <t>New Annual Turnover</t>
  </si>
  <si>
    <t>% RRH Will Transfer to PSH</t>
  </si>
  <si>
    <t>Total Turnover Available for New Placements</t>
  </si>
  <si>
    <t>Total Rehousing Placements Annually</t>
  </si>
  <si>
    <t>FMR + Utility Allowance for 1BR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</si>
</sst>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_);_(@_)"/>
    <numFmt numFmtId="168" formatCode="&quot;$&quot;#,##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432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9" applyNumberFormat="0" applyFill="0" applyAlignment="0" applyProtection="0"/>
  </cellStyleXfs>
  <cellXfs count="161">
    <xf numFmtId="0" fontId="0" fillId="0" borderId="0" xfId="0"/>
    <xf numFmtId="42" fontId="0" fillId="0" borderId="0" xfId="0" applyNumberFormat="1"/>
    <xf numFmtId="0" fontId="3" fillId="0" borderId="0" xfId="0" applyFont="1"/>
    <xf numFmtId="43" fontId="0" fillId="0" borderId="0" xfId="4" applyFont="1"/>
    <xf numFmtId="43" fontId="0" fillId="0" borderId="0" xfId="4" applyFont="1" applyAlignment="1"/>
    <xf numFmtId="165" fontId="5" fillId="0" borderId="0" xfId="4" applyNumberFormat="1" applyFont="1" applyAlignment="1"/>
    <xf numFmtId="165" fontId="2" fillId="0" borderId="0" xfId="4" applyNumberFormat="1" applyFont="1" applyAlignment="1"/>
    <xf numFmtId="0" fontId="2" fillId="0" borderId="0" xfId="0" applyFont="1"/>
    <xf numFmtId="43" fontId="2" fillId="0" borderId="0" xfId="4" applyFont="1"/>
    <xf numFmtId="43" fontId="2" fillId="0" borderId="0" xfId="4" applyFont="1" applyFill="1"/>
    <xf numFmtId="42" fontId="3" fillId="0" borderId="0" xfId="0" applyNumberFormat="1" applyFont="1"/>
    <xf numFmtId="43" fontId="3" fillId="0" borderId="0" xfId="4" applyFont="1" applyFill="1" applyBorder="1"/>
    <xf numFmtId="43" fontId="2" fillId="0" borderId="0" xfId="4" applyFont="1" applyFill="1" applyAlignment="1"/>
    <xf numFmtId="43" fontId="0" fillId="0" borderId="0" xfId="4" applyFont="1" applyFill="1"/>
    <xf numFmtId="164" fontId="3" fillId="0" borderId="3" xfId="5" applyNumberFormat="1" applyFont="1" applyFill="1" applyBorder="1"/>
    <xf numFmtId="0" fontId="0" fillId="0" borderId="5" xfId="0" applyBorder="1"/>
    <xf numFmtId="43" fontId="3" fillId="0" borderId="5" xfId="4" applyFont="1" applyFill="1" applyBorder="1"/>
    <xf numFmtId="43" fontId="3" fillId="0" borderId="4" xfId="4" applyFont="1" applyFill="1" applyBorder="1"/>
    <xf numFmtId="42" fontId="0" fillId="0" borderId="1" xfId="0" applyNumberFormat="1" applyBorder="1"/>
    <xf numFmtId="43" fontId="0" fillId="0" borderId="2" xfId="4" quotePrefix="1" applyFont="1" applyBorder="1" applyAlignment="1">
      <alignment horizontal="center"/>
    </xf>
    <xf numFmtId="43" fontId="0" fillId="0" borderId="6" xfId="4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43" fontId="0" fillId="0" borderId="7" xfId="4" applyFont="1" applyBorder="1" applyAlignment="1">
      <alignment horizontal="centerContinuous"/>
    </xf>
    <xf numFmtId="43" fontId="0" fillId="0" borderId="8" xfId="4" applyFont="1" applyBorder="1" applyAlignment="1">
      <alignment horizontal="centerContinuous"/>
    </xf>
    <xf numFmtId="164" fontId="2" fillId="0" borderId="0" xfId="5" applyNumberFormat="1" applyFont="1" applyAlignment="1"/>
    <xf numFmtId="164" fontId="5" fillId="0" borderId="0" xfId="5" applyNumberFormat="1" applyFont="1" applyAlignment="1"/>
    <xf numFmtId="43" fontId="0" fillId="0" borderId="3" xfId="4" applyFont="1" applyBorder="1"/>
    <xf numFmtId="43" fontId="0" fillId="0" borderId="5" xfId="4" applyFont="1" applyBorder="1"/>
    <xf numFmtId="43" fontId="3" fillId="0" borderId="4" xfId="4" applyFont="1" applyBorder="1" applyAlignment="1"/>
    <xf numFmtId="42" fontId="5" fillId="0" borderId="0" xfId="0" applyNumberFormat="1" applyFont="1"/>
    <xf numFmtId="43" fontId="0" fillId="0" borderId="0" xfId="4" applyFont="1" applyFill="1" applyAlignment="1"/>
    <xf numFmtId="44" fontId="2" fillId="0" borderId="0" xfId="5" applyFont="1" applyFill="1" applyBorder="1" applyAlignment="1"/>
    <xf numFmtId="43" fontId="0" fillId="2" borderId="0" xfId="4" applyFont="1" applyFill="1" applyAlignment="1"/>
    <xf numFmtId="43" fontId="0" fillId="2" borderId="0" xfId="4" applyFont="1" applyFill="1"/>
    <xf numFmtId="44" fontId="2" fillId="2" borderId="1" xfId="5" applyFont="1" applyFill="1" applyBorder="1" applyAlignment="1"/>
    <xf numFmtId="164" fontId="5" fillId="2" borderId="0" xfId="5" applyNumberFormat="1" applyFont="1" applyFill="1" applyAlignment="1"/>
    <xf numFmtId="43" fontId="2" fillId="0" borderId="0" xfId="4" applyFont="1" applyFill="1" applyBorder="1"/>
    <xf numFmtId="42" fontId="3" fillId="0" borderId="1" xfId="0" applyNumberFormat="1" applyFont="1" applyBorder="1"/>
    <xf numFmtId="42" fontId="2" fillId="0" borderId="0" xfId="0" applyNumberFormat="1" applyFont="1"/>
    <xf numFmtId="43" fontId="2" fillId="0" borderId="2" xfId="4" applyFont="1" applyFill="1" applyBorder="1" applyAlignment="1">
      <alignment horizontal="center"/>
    </xf>
    <xf numFmtId="43" fontId="2" fillId="0" borderId="0" xfId="4" applyFont="1" applyAlignment="1"/>
    <xf numFmtId="165" fontId="5" fillId="2" borderId="0" xfId="4" applyNumberFormat="1" applyFont="1" applyFill="1"/>
    <xf numFmtId="165" fontId="5" fillId="2" borderId="0" xfId="4" applyNumberFormat="1" applyFont="1" applyFill="1" applyAlignment="1"/>
    <xf numFmtId="165" fontId="5" fillId="0" borderId="0" xfId="4" applyNumberFormat="1" applyFont="1"/>
    <xf numFmtId="166" fontId="5" fillId="0" borderId="0" xfId="6" applyNumberFormat="1" applyFont="1" applyAlignment="1"/>
    <xf numFmtId="165" fontId="5" fillId="0" borderId="0" xfId="4" applyNumberFormat="1" applyFont="1" applyFill="1" applyAlignment="1"/>
    <xf numFmtId="165" fontId="0" fillId="0" borderId="1" xfId="4" applyNumberFormat="1" applyFont="1" applyBorder="1"/>
    <xf numFmtId="165" fontId="0" fillId="0" borderId="0" xfId="4" applyNumberFormat="1" applyFont="1"/>
    <xf numFmtId="165" fontId="0" fillId="0" borderId="0" xfId="4" applyNumberFormat="1" applyFont="1" applyAlignment="1"/>
    <xf numFmtId="43" fontId="6" fillId="0" borderId="0" xfId="0" applyNumberFormat="1" applyFont="1"/>
    <xf numFmtId="0" fontId="6" fillId="0" borderId="0" xfId="0" applyFont="1"/>
    <xf numFmtId="166" fontId="5" fillId="0" borderId="0" xfId="3" applyNumberFormat="1" applyFont="1"/>
    <xf numFmtId="164" fontId="0" fillId="0" borderId="0" xfId="2" applyNumberFormat="1" applyFont="1"/>
    <xf numFmtId="164" fontId="2" fillId="0" borderId="0" xfId="2" applyNumberFormat="1" applyFont="1"/>
    <xf numFmtId="164" fontId="0" fillId="0" borderId="1" xfId="2" applyNumberFormat="1" applyFont="1" applyBorder="1"/>
    <xf numFmtId="164" fontId="0" fillId="0" borderId="0" xfId="2" applyNumberFormat="1" applyFont="1" applyBorder="1"/>
    <xf numFmtId="43" fontId="7" fillId="0" borderId="0" xfId="4" applyFont="1" applyAlignment="1"/>
    <xf numFmtId="43" fontId="4" fillId="0" borderId="0" xfId="4" applyFont="1" applyAlignment="1"/>
    <xf numFmtId="164" fontId="0" fillId="0" borderId="0" xfId="2" applyNumberFormat="1" applyFont="1" applyBorder="1" applyAlignment="1">
      <alignment horizontal="center"/>
    </xf>
    <xf numFmtId="164" fontId="0" fillId="0" borderId="0" xfId="2" applyNumberFormat="1" applyFont="1" applyAlignment="1"/>
    <xf numFmtId="43" fontId="0" fillId="0" borderId="0" xfId="4" quotePrefix="1" applyFont="1" applyBorder="1" applyAlignment="1">
      <alignment horizontal="center"/>
    </xf>
    <xf numFmtId="0" fontId="5" fillId="0" borderId="0" xfId="0" applyFont="1"/>
    <xf numFmtId="43" fontId="3" fillId="0" borderId="0" xfId="4" applyFont="1"/>
    <xf numFmtId="164" fontId="2" fillId="0" borderId="0" xfId="2" applyNumberFormat="1" applyFont="1" applyBorder="1"/>
    <xf numFmtId="164" fontId="3" fillId="0" borderId="1" xfId="2" applyNumberFormat="1" applyFont="1" applyBorder="1"/>
    <xf numFmtId="164" fontId="3" fillId="0" borderId="1" xfId="2" applyNumberFormat="1" applyFont="1" applyBorder="1" applyAlignment="1"/>
    <xf numFmtId="165" fontId="0" fillId="0" borderId="0" xfId="1" quotePrefix="1" applyNumberFormat="1" applyFont="1" applyBorder="1" applyAlignment="1">
      <alignment horizontal="center"/>
    </xf>
    <xf numFmtId="165" fontId="0" fillId="0" borderId="0" xfId="1" applyNumberFormat="1" applyFont="1"/>
    <xf numFmtId="43" fontId="5" fillId="0" borderId="0" xfId="4" applyFont="1" applyFill="1" applyBorder="1"/>
    <xf numFmtId="43" fontId="0" fillId="0" borderId="0" xfId="4" applyFont="1" applyBorder="1"/>
    <xf numFmtId="42" fontId="5" fillId="0" borderId="1" xfId="0" applyNumberFormat="1" applyFont="1" applyBorder="1"/>
    <xf numFmtId="43" fontId="7" fillId="0" borderId="0" xfId="1" applyFont="1" applyAlignment="1"/>
    <xf numFmtId="43" fontId="0" fillId="0" borderId="0" xfId="1" applyFont="1"/>
    <xf numFmtId="43" fontId="4" fillId="0" borderId="0" xfId="1" applyFont="1" applyAlignment="1"/>
    <xf numFmtId="43" fontId="3" fillId="0" borderId="0" xfId="1" applyFont="1"/>
    <xf numFmtId="43" fontId="0" fillId="0" borderId="0" xfId="1" applyFont="1" applyAlignment="1"/>
    <xf numFmtId="43" fontId="0" fillId="0" borderId="0" xfId="1" applyFont="1" applyFill="1"/>
    <xf numFmtId="43" fontId="4" fillId="0" borderId="0" xfId="1" applyFont="1"/>
    <xf numFmtId="43" fontId="3" fillId="0" borderId="0" xfId="1" applyFont="1" applyAlignment="1"/>
    <xf numFmtId="43" fontId="3" fillId="0" borderId="4" xfId="1" applyFont="1" applyBorder="1" applyAlignment="1"/>
    <xf numFmtId="43" fontId="0" fillId="0" borderId="5" xfId="1" applyFont="1" applyBorder="1"/>
    <xf numFmtId="43" fontId="3" fillId="0" borderId="0" xfId="1" applyFont="1" applyBorder="1" applyAlignment="1"/>
    <xf numFmtId="43" fontId="0" fillId="0" borderId="0" xfId="1" applyFont="1" applyBorder="1"/>
    <xf numFmtId="43" fontId="2" fillId="0" borderId="0" xfId="1" applyFont="1" applyBorder="1" applyAlignment="1"/>
    <xf numFmtId="43" fontId="2" fillId="0" borderId="0" xfId="1" applyFont="1" applyAlignment="1"/>
    <xf numFmtId="43" fontId="2" fillId="0" borderId="0" xfId="1" applyFont="1" applyBorder="1"/>
    <xf numFmtId="43" fontId="2" fillId="0" borderId="0" xfId="4" applyFont="1" applyBorder="1"/>
    <xf numFmtId="43" fontId="2" fillId="0" borderId="0" xfId="1" applyFont="1"/>
    <xf numFmtId="43" fontId="0" fillId="0" borderId="0" xfId="1" applyFont="1" applyBorder="1" applyAlignment="1"/>
    <xf numFmtId="0" fontId="0" fillId="3" borderId="0" xfId="0" applyFill="1"/>
    <xf numFmtId="165" fontId="0" fillId="3" borderId="0" xfId="4" applyNumberFormat="1" applyFont="1" applyFill="1"/>
    <xf numFmtId="43" fontId="0" fillId="3" borderId="0" xfId="4" applyFont="1" applyFill="1"/>
    <xf numFmtId="165" fontId="0" fillId="3" borderId="2" xfId="4" applyNumberFormat="1" applyFont="1" applyFill="1" applyBorder="1"/>
    <xf numFmtId="165" fontId="3" fillId="3" borderId="0" xfId="4" applyNumberFormat="1" applyFont="1" applyFill="1"/>
    <xf numFmtId="0" fontId="3" fillId="3" borderId="0" xfId="0" applyFont="1" applyFill="1"/>
    <xf numFmtId="43" fontId="3" fillId="3" borderId="0" xfId="4" applyFont="1" applyFill="1"/>
    <xf numFmtId="43" fontId="0" fillId="3" borderId="2" xfId="4" applyFont="1" applyFill="1" applyBorder="1"/>
    <xf numFmtId="0" fontId="0" fillId="0" borderId="2" xfId="4" quotePrefix="1" applyNumberFormat="1" applyFont="1" applyBorder="1" applyAlignment="1">
      <alignment horizontal="center"/>
    </xf>
    <xf numFmtId="0" fontId="2" fillId="0" borderId="2" xfId="4" applyNumberFormat="1" applyFont="1" applyFill="1" applyBorder="1" applyAlignment="1">
      <alignment horizontal="center"/>
    </xf>
    <xf numFmtId="165" fontId="0" fillId="0" borderId="0" xfId="4" applyNumberFormat="1" applyFont="1" applyFill="1"/>
    <xf numFmtId="165" fontId="0" fillId="0" borderId="2" xfId="4" applyNumberFormat="1" applyFont="1" applyFill="1" applyBorder="1"/>
    <xf numFmtId="43" fontId="3" fillId="0" borderId="9" xfId="7" applyNumberFormat="1"/>
    <xf numFmtId="0" fontId="3" fillId="0" borderId="9" xfId="7"/>
    <xf numFmtId="164" fontId="3" fillId="0" borderId="9" xfId="7" applyNumberFormat="1"/>
    <xf numFmtId="165" fontId="3" fillId="3" borderId="9" xfId="7" applyNumberFormat="1" applyFill="1"/>
    <xf numFmtId="43" fontId="3" fillId="3" borderId="9" xfId="7" applyNumberFormat="1" applyFill="1"/>
    <xf numFmtId="0" fontId="3" fillId="3" borderId="9" xfId="7" applyFill="1"/>
    <xf numFmtId="0" fontId="5" fillId="3" borderId="0" xfId="0" applyFont="1" applyFill="1"/>
    <xf numFmtId="0" fontId="5" fillId="3" borderId="0" xfId="4" applyNumberFormat="1" applyFont="1" applyFill="1"/>
    <xf numFmtId="0" fontId="5" fillId="3" borderId="0" xfId="0" applyFont="1" applyFill="1" applyAlignment="1">
      <alignment vertical="center"/>
    </xf>
    <xf numFmtId="43" fontId="5" fillId="0" borderId="0" xfId="1" applyFont="1"/>
    <xf numFmtId="43" fontId="0" fillId="0" borderId="0" xfId="4" applyFont="1" applyAlignment="1">
      <alignment horizontal="center"/>
    </xf>
    <xf numFmtId="9" fontId="5" fillId="0" borderId="0" xfId="3" applyFont="1" applyAlignment="1"/>
    <xf numFmtId="165" fontId="8" fillId="4" borderId="0" xfId="0" applyNumberFormat="1" applyFont="1" applyFill="1"/>
    <xf numFmtId="165" fontId="3" fillId="4" borderId="0" xfId="4" applyNumberFormat="1" applyFont="1" applyFill="1"/>
    <xf numFmtId="43" fontId="0" fillId="4" borderId="0" xfId="4" applyFont="1" applyFill="1"/>
    <xf numFmtId="43" fontId="0" fillId="4" borderId="2" xfId="4" applyFont="1" applyFill="1" applyBorder="1"/>
    <xf numFmtId="165" fontId="3" fillId="4" borderId="9" xfId="7" applyNumberFormat="1" applyFill="1"/>
    <xf numFmtId="0" fontId="0" fillId="5" borderId="0" xfId="0" applyFill="1"/>
    <xf numFmtId="165" fontId="0" fillId="5" borderId="0" xfId="1" applyNumberFormat="1" applyFont="1" applyFill="1"/>
    <xf numFmtId="165" fontId="3" fillId="5" borderId="0" xfId="4" applyNumberFormat="1" applyFont="1" applyFill="1"/>
    <xf numFmtId="43" fontId="3" fillId="5" borderId="0" xfId="4" applyFont="1" applyFill="1"/>
    <xf numFmtId="165" fontId="3" fillId="5" borderId="9" xfId="7" applyNumberFormat="1" applyFill="1"/>
    <xf numFmtId="43" fontId="10" fillId="0" borderId="0" xfId="4" applyFont="1" applyAlignment="1"/>
    <xf numFmtId="43" fontId="5" fillId="0" borderId="0" xfId="4" applyFont="1"/>
    <xf numFmtId="42" fontId="5" fillId="2" borderId="0" xfId="0" applyNumberFormat="1" applyFont="1" applyFill="1"/>
    <xf numFmtId="165" fontId="0" fillId="4" borderId="0" xfId="4" applyNumberFormat="1" applyFont="1" applyFill="1"/>
    <xf numFmtId="0" fontId="3" fillId="0" borderId="9" xfId="7" applyFill="1"/>
    <xf numFmtId="167" fontId="0" fillId="0" borderId="0" xfId="2" applyNumberFormat="1" applyFont="1" applyAlignment="1">
      <alignment horizontal="left"/>
    </xf>
    <xf numFmtId="164" fontId="0" fillId="0" borderId="0" xfId="2" applyNumberFormat="1" applyFont="1" applyAlignment="1">
      <alignment horizontal="left"/>
    </xf>
    <xf numFmtId="168" fontId="5" fillId="0" borderId="0" xfId="4" applyNumberFormat="1" applyFont="1"/>
    <xf numFmtId="0" fontId="0" fillId="0" borderId="0" xfId="0" applyAlignment="1">
      <alignment wrapText="1"/>
    </xf>
    <xf numFmtId="0" fontId="16" fillId="5" borderId="0" xfId="0" applyFont="1" applyFill="1" applyAlignment="1">
      <alignment wrapText="1"/>
    </xf>
    <xf numFmtId="0" fontId="3" fillId="5" borderId="0" xfId="0" applyFont="1" applyFill="1"/>
    <xf numFmtId="0" fontId="16" fillId="5" borderId="0" xfId="0" applyFont="1" applyFill="1"/>
    <xf numFmtId="165" fontId="8" fillId="4" borderId="2" xfId="0" applyNumberFormat="1" applyFont="1" applyFill="1" applyBorder="1"/>
    <xf numFmtId="0" fontId="0" fillId="4" borderId="0" xfId="0" applyFill="1"/>
    <xf numFmtId="43" fontId="10" fillId="0" borderId="0" xfId="4" applyFont="1" applyAlignment="1">
      <alignment horizontal="center"/>
    </xf>
    <xf numFmtId="43" fontId="0" fillId="4" borderId="0" xfId="4" applyFont="1" applyFill="1" applyBorder="1" applyAlignment="1">
      <alignment horizontal="center" wrapText="1"/>
    </xf>
    <xf numFmtId="43" fontId="0" fillId="4" borderId="2" xfId="4" applyFont="1" applyFill="1" applyBorder="1" applyAlignment="1">
      <alignment horizontal="center" wrapText="1"/>
    </xf>
    <xf numFmtId="43" fontId="8" fillId="4" borderId="0" xfId="4" applyFont="1" applyFill="1" applyAlignment="1">
      <alignment horizontal="center" vertical="center" wrapText="1"/>
    </xf>
    <xf numFmtId="43" fontId="8" fillId="4" borderId="2" xfId="4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43" fontId="5" fillId="3" borderId="0" xfId="4" applyFont="1" applyFill="1" applyAlignment="1">
      <alignment horizontal="center" vertical="center" wrapText="1"/>
    </xf>
    <xf numFmtId="43" fontId="5" fillId="3" borderId="2" xfId="4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0" fillId="5" borderId="0" xfId="0" applyNumberForma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9" fontId="5" fillId="5" borderId="0" xfId="3" applyFont="1" applyFill="1" applyAlignment="1">
      <alignment horizontal="center"/>
    </xf>
    <xf numFmtId="0" fontId="0" fillId="5" borderId="0" xfId="0" applyFill="1" applyAlignment="1">
      <alignment horizontal="center"/>
    </xf>
    <xf numFmtId="0" fontId="8" fillId="0" borderId="0" xfId="0" applyFont="1" applyFill="1"/>
    <xf numFmtId="0" fontId="5" fillId="6" borderId="0" xfId="0" applyFont="1" applyFill="1"/>
    <xf numFmtId="0" fontId="8" fillId="6" borderId="0" xfId="0" applyFont="1" applyFill="1"/>
    <xf numFmtId="0" fontId="3" fillId="6" borderId="9" xfId="7" applyFill="1"/>
    <xf numFmtId="0" fontId="0" fillId="6" borderId="0" xfId="0" applyFont="1" applyFill="1"/>
    <xf numFmtId="0" fontId="0" fillId="0" borderId="0" xfId="0" applyAlignment="1">
      <alignment horizontal="center"/>
    </xf>
    <xf numFmtId="0" fontId="5" fillId="0" borderId="2" xfId="4" quotePrefix="1" applyNumberFormat="1" applyFont="1" applyBorder="1" applyAlignment="1">
      <alignment horizontal="center"/>
    </xf>
  </cellXfs>
  <cellStyles count="8">
    <cellStyle name="Comma" xfId="1" builtinId="3"/>
    <cellStyle name="Comma 2" xfId="4" xr:uid="{0C8334BF-58F6-FC46-B1F7-68DF276E0BB9}"/>
    <cellStyle name="Currency" xfId="2" builtinId="4"/>
    <cellStyle name="Currency 2" xfId="5" xr:uid="{BEE0E461-CBAB-0A4F-B019-CF9D0E31C346}"/>
    <cellStyle name="Normal" xfId="0" builtinId="0"/>
    <cellStyle name="Percent" xfId="3" builtinId="5"/>
    <cellStyle name="Percent 2" xfId="6" xr:uid="{B1EF81DD-564C-D844-8363-F270CE740EFA}"/>
    <cellStyle name="Total" xfId="7" builtinId="25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FE3E7-AE08-45AB-867F-C7120E8A46A9}">
  <sheetPr>
    <tabColor rgb="FFFF0000"/>
    <pageSetUpPr fitToPage="1"/>
  </sheetPr>
  <dimension ref="A1:AG59"/>
  <sheetViews>
    <sheetView topLeftCell="H15" zoomScaleNormal="100" workbookViewId="0">
      <selection activeCell="AC22" sqref="AC22"/>
    </sheetView>
  </sheetViews>
  <sheetFormatPr defaultColWidth="10.796875" defaultRowHeight="14.25" x14ac:dyDescent="0.45"/>
  <cols>
    <col min="1" max="1" width="1" style="75" customWidth="1"/>
    <col min="2" max="2" width="11.796875" style="72" customWidth="1"/>
    <col min="3" max="4" width="11.796875" style="3" customWidth="1"/>
    <col min="5" max="5" width="1" customWidth="1"/>
    <col min="6" max="6" width="12.265625" style="3" customWidth="1"/>
    <col min="7" max="7" width="1" customWidth="1"/>
    <col min="8" max="8" width="12.265625" style="3" customWidth="1"/>
    <col min="9" max="9" width="1" customWidth="1"/>
    <col min="10" max="10" width="12.06640625" style="4" bestFit="1" customWidth="1"/>
    <col min="11" max="11" width="1" customWidth="1"/>
    <col min="12" max="12" width="12.06640625" style="4" customWidth="1"/>
    <col min="13" max="13" width="1" hidden="1" customWidth="1"/>
    <col min="14" max="14" width="13.33203125" style="3" hidden="1" customWidth="1"/>
    <col min="15" max="15" width="9.59765625" customWidth="1"/>
    <col min="16" max="16" width="12.33203125" style="3" bestFit="1" customWidth="1"/>
    <col min="17" max="17" width="1" customWidth="1"/>
    <col min="18" max="18" width="11.3984375" style="3" customWidth="1"/>
    <col min="19" max="19" width="1" customWidth="1"/>
    <col min="20" max="20" width="10.796875" style="3"/>
    <col min="21" max="21" width="1" customWidth="1"/>
    <col min="22" max="22" width="10.796875" style="3"/>
    <col min="23" max="23" width="1" customWidth="1"/>
    <col min="24" max="24" width="11.19921875" style="3" bestFit="1" customWidth="1"/>
    <col min="25" max="25" width="1" customWidth="1"/>
    <col min="26" max="26" width="10.796875" style="3"/>
    <col min="27" max="27" width="1" customWidth="1"/>
    <col min="28" max="28" width="10.796875" style="3"/>
    <col min="29" max="29" width="1" customWidth="1"/>
    <col min="30" max="30" width="10.796875" style="3"/>
    <col min="31" max="31" width="1" customWidth="1"/>
    <col min="32" max="32" width="10.796875" style="3"/>
    <col min="33" max="33" width="1" customWidth="1"/>
    <col min="34" max="34" width="12.06640625" style="3" bestFit="1" customWidth="1"/>
    <col min="35" max="16384" width="10.796875" style="3"/>
  </cols>
  <sheetData>
    <row r="1" spans="1:33" ht="21" x14ac:dyDescent="0.65">
      <c r="A1" s="71" t="s">
        <v>89</v>
      </c>
    </row>
    <row r="2" spans="1:33" x14ac:dyDescent="0.45">
      <c r="A2" s="73" t="s">
        <v>66</v>
      </c>
    </row>
    <row r="3" spans="1:33" ht="14.65" thickBot="1" x14ac:dyDescent="0.5"/>
    <row r="4" spans="1:33" ht="14.65" thickBot="1" x14ac:dyDescent="0.5">
      <c r="A4" s="79" t="s">
        <v>83</v>
      </c>
      <c r="B4" s="80"/>
      <c r="C4" s="27"/>
      <c r="D4" s="26"/>
      <c r="F4" s="55"/>
      <c r="H4" s="55"/>
      <c r="J4" s="74"/>
    </row>
    <row r="5" spans="1:33" s="8" customFormat="1" x14ac:dyDescent="0.45">
      <c r="A5" s="84" t="s">
        <v>84</v>
      </c>
      <c r="B5" s="85"/>
      <c r="C5" s="86"/>
      <c r="D5" s="86"/>
      <c r="E5"/>
      <c r="F5" s="63"/>
      <c r="G5"/>
      <c r="H5" s="63"/>
      <c r="I5"/>
      <c r="J5" s="87"/>
      <c r="K5"/>
      <c r="L5" s="40"/>
      <c r="M5"/>
      <c r="O5"/>
      <c r="Q5"/>
      <c r="S5"/>
      <c r="U5"/>
      <c r="W5"/>
      <c r="Y5"/>
      <c r="AA5"/>
      <c r="AC5"/>
      <c r="AE5"/>
      <c r="AG5"/>
    </row>
    <row r="6" spans="1:33" s="8" customFormat="1" x14ac:dyDescent="0.45">
      <c r="A6" s="83"/>
      <c r="B6" s="110" t="s">
        <v>121</v>
      </c>
      <c r="C6" s="86"/>
      <c r="D6" s="86"/>
      <c r="E6"/>
      <c r="F6" s="63"/>
      <c r="G6"/>
      <c r="H6" s="63"/>
      <c r="I6"/>
      <c r="J6" s="87"/>
      <c r="K6"/>
      <c r="L6" s="40"/>
      <c r="M6"/>
      <c r="O6"/>
      <c r="Q6"/>
      <c r="S6"/>
      <c r="U6"/>
      <c r="W6"/>
      <c r="Y6"/>
      <c r="AA6"/>
      <c r="AC6"/>
      <c r="AE6"/>
      <c r="AG6"/>
    </row>
    <row r="7" spans="1:33" ht="5" customHeight="1" x14ac:dyDescent="0.45">
      <c r="A7" s="81"/>
      <c r="B7" s="82"/>
      <c r="C7" s="69"/>
      <c r="D7" s="69"/>
      <c r="F7" s="55"/>
      <c r="H7" s="55"/>
      <c r="J7" s="74"/>
    </row>
    <row r="8" spans="1:33" x14ac:dyDescent="0.45">
      <c r="A8" s="88" t="s">
        <v>85</v>
      </c>
      <c r="B8" s="82"/>
      <c r="C8" s="69"/>
      <c r="D8" s="69"/>
      <c r="F8" s="55"/>
      <c r="H8" s="55"/>
      <c r="J8" s="74"/>
    </row>
    <row r="9" spans="1:33" x14ac:dyDescent="0.45">
      <c r="A9" s="88"/>
      <c r="B9" s="82" t="s">
        <v>86</v>
      </c>
      <c r="C9" s="69"/>
      <c r="D9" s="69"/>
      <c r="F9" s="55"/>
      <c r="H9" s="55"/>
      <c r="J9" s="74"/>
    </row>
    <row r="10" spans="1:33" x14ac:dyDescent="0.45">
      <c r="A10" s="88"/>
      <c r="B10" s="82" t="s">
        <v>94</v>
      </c>
      <c r="C10" s="69"/>
      <c r="D10" s="69"/>
      <c r="F10" s="55"/>
      <c r="H10" s="55"/>
      <c r="J10" s="74"/>
    </row>
    <row r="11" spans="1:33" x14ac:dyDescent="0.45">
      <c r="A11" s="88"/>
      <c r="B11" s="72" t="s">
        <v>95</v>
      </c>
      <c r="C11" s="69"/>
      <c r="D11" s="69"/>
      <c r="F11" s="55"/>
      <c r="H11" s="55"/>
      <c r="J11" s="74"/>
    </row>
    <row r="12" spans="1:33" x14ac:dyDescent="0.45">
      <c r="A12" s="88"/>
      <c r="B12" s="76" t="s">
        <v>109</v>
      </c>
      <c r="C12" s="69"/>
      <c r="D12" s="69"/>
      <c r="F12" s="55"/>
      <c r="H12" s="55"/>
      <c r="J12" s="74"/>
    </row>
    <row r="13" spans="1:33" x14ac:dyDescent="0.45">
      <c r="A13" s="88"/>
      <c r="B13" s="76" t="s">
        <v>87</v>
      </c>
      <c r="C13" s="69"/>
      <c r="D13" s="69"/>
      <c r="F13" s="55"/>
      <c r="H13" s="55"/>
      <c r="J13" s="74"/>
    </row>
    <row r="14" spans="1:33" ht="5" customHeight="1" x14ac:dyDescent="0.45">
      <c r="A14" s="81"/>
      <c r="B14" s="82"/>
      <c r="C14" s="69"/>
      <c r="D14" s="69"/>
      <c r="F14" s="55"/>
      <c r="H14" s="55"/>
      <c r="J14" s="74"/>
    </row>
    <row r="15" spans="1:33" x14ac:dyDescent="0.45">
      <c r="A15" s="72" t="s">
        <v>77</v>
      </c>
      <c r="F15" s="55"/>
      <c r="H15" s="55"/>
      <c r="J15" s="55"/>
    </row>
    <row r="16" spans="1:33" x14ac:dyDescent="0.45">
      <c r="B16" s="110" t="s">
        <v>111</v>
      </c>
      <c r="F16" s="55"/>
      <c r="H16" s="55"/>
      <c r="J16" s="55"/>
    </row>
    <row r="17" spans="1:33" x14ac:dyDescent="0.45">
      <c r="B17" s="110" t="s">
        <v>112</v>
      </c>
      <c r="F17" s="55"/>
      <c r="H17" s="55"/>
      <c r="J17" s="55"/>
    </row>
    <row r="18" spans="1:33" ht="5" customHeight="1" x14ac:dyDescent="0.45">
      <c r="F18" s="55"/>
      <c r="H18" s="55"/>
      <c r="J18" s="55"/>
    </row>
    <row r="19" spans="1:33" ht="12.4" customHeight="1" x14ac:dyDescent="0.45">
      <c r="B19" s="77"/>
      <c r="F19" s="55"/>
      <c r="H19" s="55"/>
      <c r="J19" s="55"/>
    </row>
    <row r="20" spans="1:33" ht="14.65" hidden="1" thickBot="1" x14ac:dyDescent="0.5">
      <c r="A20" s="79" t="s">
        <v>74</v>
      </c>
      <c r="B20" s="80"/>
      <c r="C20" s="27"/>
      <c r="D20" s="26"/>
      <c r="P20" s="137" t="s">
        <v>100</v>
      </c>
      <c r="Q20" s="137"/>
      <c r="R20" s="137"/>
      <c r="S20" s="137"/>
      <c r="T20" s="137"/>
      <c r="U20" s="137"/>
      <c r="V20" s="137"/>
      <c r="W20" s="137"/>
      <c r="X20" s="123"/>
    </row>
    <row r="21" spans="1:33" x14ac:dyDescent="0.45">
      <c r="F21" s="58"/>
      <c r="H21" s="58"/>
      <c r="J21" s="58"/>
      <c r="N21" s="142"/>
      <c r="O21" s="118"/>
      <c r="P21" s="144" t="s">
        <v>125</v>
      </c>
      <c r="Q21" s="109"/>
      <c r="R21" s="146" t="s">
        <v>124</v>
      </c>
      <c r="S21" s="109"/>
      <c r="T21" s="144" t="s">
        <v>123</v>
      </c>
      <c r="U21" s="109"/>
      <c r="V21" s="144" t="s">
        <v>122</v>
      </c>
      <c r="W21" s="109"/>
      <c r="X21" s="140" t="s">
        <v>118</v>
      </c>
      <c r="Z21" s="138" t="s">
        <v>119</v>
      </c>
    </row>
    <row r="22" spans="1:33" customFormat="1" ht="30" customHeight="1" x14ac:dyDescent="0.45">
      <c r="A22" s="72"/>
      <c r="B22" s="72"/>
      <c r="F22" s="97" t="s">
        <v>102</v>
      </c>
      <c r="H22" s="97" t="s">
        <v>103</v>
      </c>
      <c r="J22" s="97" t="s">
        <v>104</v>
      </c>
      <c r="L22" s="19" t="s">
        <v>0</v>
      </c>
      <c r="N22" s="143"/>
      <c r="O22" s="118" t="s">
        <v>105</v>
      </c>
      <c r="P22" s="145"/>
      <c r="Q22" s="109"/>
      <c r="R22" s="147"/>
      <c r="S22" s="109"/>
      <c r="T22" s="145"/>
      <c r="U22" s="109"/>
      <c r="V22" s="145"/>
      <c r="W22" s="109"/>
      <c r="X22" s="141"/>
      <c r="Z22" s="139"/>
    </row>
    <row r="23" spans="1:33" customFormat="1" x14ac:dyDescent="0.45">
      <c r="A23" s="72" t="s">
        <v>78</v>
      </c>
      <c r="B23" s="72"/>
      <c r="F23" s="66">
        <f>'Public Funding Detail'!F19</f>
        <v>120</v>
      </c>
      <c r="G23" s="67"/>
      <c r="H23" s="66">
        <f>'Public Funding Detail'!H19</f>
        <v>120</v>
      </c>
      <c r="I23" s="67"/>
      <c r="J23" s="66">
        <f>'Public Funding Detail'!J19</f>
        <v>120</v>
      </c>
      <c r="K23" s="67"/>
      <c r="L23" s="66">
        <f>SUM(F23:K23)</f>
        <v>360</v>
      </c>
      <c r="N23" s="89"/>
      <c r="O23" s="118"/>
      <c r="P23" s="108">
        <v>0</v>
      </c>
      <c r="Q23" s="107"/>
      <c r="R23" s="107">
        <v>0</v>
      </c>
      <c r="S23" s="107"/>
      <c r="T23" s="107">
        <v>0</v>
      </c>
      <c r="U23" s="107"/>
      <c r="V23" s="107">
        <v>0</v>
      </c>
      <c r="W23" s="107"/>
      <c r="X23" s="113">
        <f>'Turnover &amp; PSH Transfers'!G9</f>
        <v>0</v>
      </c>
      <c r="Z23" s="136">
        <f>'Turnover &amp; PSH Transfers'!G13</f>
        <v>0</v>
      </c>
    </row>
    <row r="24" spans="1:33" customFormat="1" x14ac:dyDescent="0.45">
      <c r="A24" s="72"/>
      <c r="B24" s="72"/>
      <c r="F24" s="60"/>
      <c r="H24" s="60"/>
      <c r="J24" s="60"/>
      <c r="L24" s="60"/>
      <c r="N24" s="89"/>
      <c r="O24" s="118"/>
      <c r="P24" s="91"/>
      <c r="Q24" s="89"/>
      <c r="R24" s="89"/>
      <c r="S24" s="89"/>
      <c r="T24" s="89"/>
      <c r="U24" s="89"/>
      <c r="V24" s="89"/>
      <c r="W24" s="89"/>
      <c r="X24" s="113"/>
      <c r="Z24" s="113"/>
    </row>
    <row r="25" spans="1:33" customFormat="1" x14ac:dyDescent="0.45">
      <c r="A25" s="72" t="s">
        <v>99</v>
      </c>
      <c r="B25" s="72"/>
      <c r="F25" s="60"/>
      <c r="H25" s="60"/>
      <c r="J25" s="60"/>
      <c r="L25" s="60"/>
      <c r="N25" s="89"/>
      <c r="O25" s="118"/>
      <c r="P25" s="91"/>
      <c r="Q25" s="89"/>
      <c r="R25" s="89"/>
      <c r="S25" s="89"/>
      <c r="T25" s="89"/>
      <c r="U25" s="89"/>
      <c r="V25" s="89"/>
      <c r="W25" s="89"/>
      <c r="X25" s="113"/>
      <c r="Z25" s="113"/>
    </row>
    <row r="26" spans="1:33" x14ac:dyDescent="0.45">
      <c r="A26" s="72"/>
      <c r="B26" s="75" t="s">
        <v>113</v>
      </c>
      <c r="F26" s="52">
        <f>'Public Funding Detail'!F40+'Public Funding Detail'!L40</f>
        <v>1080000</v>
      </c>
      <c r="H26" s="52">
        <f>'Public Funding Detail'!H40+'Public Funding Detail'!N40</f>
        <v>396000</v>
      </c>
      <c r="J26" s="52">
        <f>'Public Funding Detail'!J40+'Public Funding Detail'!P40</f>
        <v>1296000</v>
      </c>
      <c r="L26" s="59">
        <f>SUM(F26:J26)</f>
        <v>2772000</v>
      </c>
      <c r="N26" s="90">
        <f>L26-R26-T26-V26</f>
        <v>2772000</v>
      </c>
      <c r="O26" s="119">
        <f>L26/$L$23</f>
        <v>7700</v>
      </c>
      <c r="P26" s="90">
        <f>(L26/L23)*P23</f>
        <v>0</v>
      </c>
      <c r="Q26" s="90"/>
      <c r="R26" s="90">
        <f>(L26/L23)*R23</f>
        <v>0</v>
      </c>
      <c r="S26" s="89"/>
      <c r="T26" s="90">
        <f>(L26/L23)*T23</f>
        <v>0</v>
      </c>
      <c r="U26" s="89"/>
      <c r="V26" s="90">
        <f>(L26/L23)*V23</f>
        <v>0</v>
      </c>
      <c r="W26" s="89"/>
      <c r="X26" s="113">
        <f>(L26/$L$23)*X$23</f>
        <v>0</v>
      </c>
      <c r="Z26" s="113">
        <f>(L26/$L$23)*Z$23</f>
        <v>0</v>
      </c>
    </row>
    <row r="27" spans="1:33" x14ac:dyDescent="0.45">
      <c r="A27" s="72"/>
      <c r="B27" s="75" t="s">
        <v>6</v>
      </c>
      <c r="F27" s="52">
        <f>'Public Funding Detail'!R72</f>
        <v>237825</v>
      </c>
      <c r="H27" s="52">
        <f>'Public Funding Detail'!T72</f>
        <v>407700</v>
      </c>
      <c r="J27" s="52">
        <f>'Public Funding Detail'!V72</f>
        <v>407700</v>
      </c>
      <c r="L27" s="59">
        <f>SUM(F27:J27)</f>
        <v>1053225</v>
      </c>
      <c r="N27" s="90">
        <f>L27-R27-T27</f>
        <v>1053225</v>
      </c>
      <c r="O27" s="119">
        <f>L27/$L$23</f>
        <v>2925.625</v>
      </c>
      <c r="P27" s="90">
        <f>(L27/L23)*P23</f>
        <v>0</v>
      </c>
      <c r="Q27" s="89"/>
      <c r="R27" s="90">
        <f>(L27/L23)*R23</f>
        <v>0</v>
      </c>
      <c r="S27" s="89"/>
      <c r="T27" s="90">
        <f>(L27/L23)*T23</f>
        <v>0</v>
      </c>
      <c r="U27" s="89"/>
      <c r="V27" s="90">
        <f>(L27/L23)*V23</f>
        <v>0</v>
      </c>
      <c r="W27" s="89"/>
      <c r="X27" s="113">
        <f>(L27/$L$23)*X$23</f>
        <v>0</v>
      </c>
      <c r="Z27" s="113">
        <f>(L27/$L$23)*Z$23</f>
        <v>0</v>
      </c>
    </row>
    <row r="28" spans="1:33" x14ac:dyDescent="0.45">
      <c r="A28" s="72"/>
      <c r="B28" s="75" t="s">
        <v>5</v>
      </c>
      <c r="F28" s="52">
        <f>'Public Funding Detail'!L102</f>
        <v>67660.000000000015</v>
      </c>
      <c r="H28" s="52">
        <f>'Public Funding Detail'!N102</f>
        <v>67660.000000000015</v>
      </c>
      <c r="J28" s="52">
        <f>'Public Funding Detail'!P102</f>
        <v>67660.000000000015</v>
      </c>
      <c r="L28" s="59">
        <f>SUM(F28:J28)</f>
        <v>202980.00000000006</v>
      </c>
      <c r="N28" s="90">
        <f>L28-R28-T28-V28</f>
        <v>202980.00000000006</v>
      </c>
      <c r="O28" s="119">
        <f>L28/$L$23</f>
        <v>563.83333333333348</v>
      </c>
      <c r="P28" s="90">
        <f>(L28/L23)*P23</f>
        <v>0</v>
      </c>
      <c r="Q28" s="89"/>
      <c r="R28" s="90"/>
      <c r="S28" s="89"/>
      <c r="T28" s="90">
        <f>(L28/L23)*T23</f>
        <v>0</v>
      </c>
      <c r="U28" s="90"/>
      <c r="V28" s="90">
        <f>(L28/L23)*V23</f>
        <v>0</v>
      </c>
      <c r="W28" s="89"/>
      <c r="X28" s="113">
        <f>(L28/$L$23)*X$23</f>
        <v>0</v>
      </c>
      <c r="Z28" s="113">
        <f>(L28/$L$23)*Z$23</f>
        <v>0</v>
      </c>
    </row>
    <row r="29" spans="1:33" x14ac:dyDescent="0.45">
      <c r="A29" s="72"/>
      <c r="B29" s="75" t="s">
        <v>59</v>
      </c>
      <c r="F29" s="52">
        <f>'Public Funding Detail'!F129</f>
        <v>138548.49999999997</v>
      </c>
      <c r="H29" s="52">
        <f>'Public Funding Detail'!H129</f>
        <v>87136</v>
      </c>
      <c r="J29" s="52">
        <f>'Public Funding Detail'!J129</f>
        <v>177136.00000000003</v>
      </c>
      <c r="L29" s="59">
        <f>SUM(F29:J29)</f>
        <v>402820.5</v>
      </c>
      <c r="N29" s="92">
        <f>L29-R29-T29-V29</f>
        <v>402820.5</v>
      </c>
      <c r="O29" s="119">
        <f>L29/$L$23</f>
        <v>1118.9458333333334</v>
      </c>
      <c r="P29" s="92">
        <f>(L29/L23)*P23</f>
        <v>0</v>
      </c>
      <c r="Q29" s="89"/>
      <c r="R29" s="92">
        <f>(L29/L23)*R23</f>
        <v>0</v>
      </c>
      <c r="S29" s="92">
        <f>(S26+S28)*0.1</f>
        <v>0</v>
      </c>
      <c r="T29" s="92">
        <f>(L29/L23)*T23</f>
        <v>0</v>
      </c>
      <c r="U29" s="92">
        <f>(U26+U28)*0.1</f>
        <v>0</v>
      </c>
      <c r="V29" s="92">
        <f>(L29/L23)*V23</f>
        <v>0</v>
      </c>
      <c r="W29" s="89"/>
      <c r="X29" s="135">
        <f>(L29/$L$23)*X$23</f>
        <v>0</v>
      </c>
      <c r="Z29" s="135">
        <f>(L29/$L$23)*Z$23</f>
        <v>0</v>
      </c>
    </row>
    <row r="30" spans="1:33" s="62" customFormat="1" x14ac:dyDescent="0.45">
      <c r="A30" s="74"/>
      <c r="B30" s="78" t="str">
        <f>"Total "&amp;A25</f>
        <v>Total Eligible for Public Funding (Federal)</v>
      </c>
      <c r="E30" s="2"/>
      <c r="F30" s="64">
        <f>SUM(F26:F29)</f>
        <v>1524033.5</v>
      </c>
      <c r="G30" s="2"/>
      <c r="H30" s="64">
        <f>SUM(H26:H29)</f>
        <v>958496</v>
      </c>
      <c r="I30" s="2"/>
      <c r="J30" s="64">
        <f>SUM(J26:J29)</f>
        <v>1948496</v>
      </c>
      <c r="K30" s="2"/>
      <c r="L30" s="64">
        <f>SUM(L26:L29)</f>
        <v>4431025.5</v>
      </c>
      <c r="M30" s="2"/>
      <c r="N30" s="93">
        <f>SUM(N26:N29)</f>
        <v>4431025.5</v>
      </c>
      <c r="O30" s="120">
        <f>SUM(O26:O29)</f>
        <v>12308.404166666667</v>
      </c>
      <c r="P30" s="93">
        <f>SUM(P26:P29)</f>
        <v>0</v>
      </c>
      <c r="Q30" s="95"/>
      <c r="R30" s="93">
        <f>SUM(R26:R29)</f>
        <v>0</v>
      </c>
      <c r="S30" s="94"/>
      <c r="T30" s="93">
        <f>SUM(T26:T29)</f>
        <v>0</v>
      </c>
      <c r="U30" s="93">
        <f>SUM(U26:U29)</f>
        <v>0</v>
      </c>
      <c r="V30" s="93">
        <f>SUM(V26:V29)</f>
        <v>0</v>
      </c>
      <c r="W30" s="93">
        <f>SUM(W26:W29)</f>
        <v>0</v>
      </c>
      <c r="X30" s="114">
        <f>SUM(X26:X29)</f>
        <v>0</v>
      </c>
      <c r="Y30" s="2"/>
      <c r="Z30" s="114">
        <f>SUM(Z26:Z29)</f>
        <v>0</v>
      </c>
      <c r="AA30" s="2"/>
      <c r="AC30" s="2"/>
      <c r="AE30" s="2"/>
      <c r="AG30" s="2"/>
    </row>
    <row r="31" spans="1:33" x14ac:dyDescent="0.45">
      <c r="A31" s="72"/>
      <c r="B31" s="75"/>
      <c r="F31" s="52"/>
      <c r="H31" s="52"/>
      <c r="J31" s="52"/>
      <c r="L31" s="59"/>
      <c r="N31" s="91"/>
      <c r="O31" s="118"/>
      <c r="P31" s="90"/>
      <c r="Q31" s="89"/>
      <c r="R31" s="91"/>
      <c r="S31" s="89"/>
      <c r="T31" s="91"/>
      <c r="U31" s="89"/>
      <c r="V31" s="91"/>
      <c r="W31" s="89"/>
      <c r="X31" s="115"/>
      <c r="Z31" s="115"/>
    </row>
    <row r="32" spans="1:33" x14ac:dyDescent="0.45">
      <c r="A32" s="72" t="s">
        <v>101</v>
      </c>
      <c r="B32" s="75"/>
      <c r="F32" s="52"/>
      <c r="H32" s="52"/>
      <c r="J32" s="52"/>
      <c r="L32" s="59"/>
      <c r="N32" s="91"/>
      <c r="O32" s="118"/>
      <c r="P32" s="91"/>
      <c r="Q32" s="89"/>
      <c r="R32" s="91"/>
      <c r="S32" s="89"/>
      <c r="T32" s="91"/>
      <c r="U32" s="89"/>
      <c r="V32" s="91"/>
      <c r="W32" s="89"/>
      <c r="X32" s="115"/>
      <c r="Z32" s="115"/>
    </row>
    <row r="33" spans="1:33" x14ac:dyDescent="0.45">
      <c r="A33" s="72"/>
      <c r="B33" s="75" t="s">
        <v>4</v>
      </c>
      <c r="F33" s="52">
        <f>'Private Funding Detail'!F57</f>
        <v>138000</v>
      </c>
      <c r="H33" s="52">
        <f>'Private Funding Detail'!H57</f>
        <v>138000</v>
      </c>
      <c r="J33" s="52">
        <f>'Private Funding Detail'!J57</f>
        <v>138000</v>
      </c>
      <c r="L33" s="59">
        <f>SUM(F33:J33)</f>
        <v>414000</v>
      </c>
      <c r="N33" s="91"/>
      <c r="O33" s="118">
        <f>L33/$L$23</f>
        <v>1150</v>
      </c>
      <c r="P33" s="91"/>
      <c r="Q33" s="89"/>
      <c r="R33" s="90"/>
      <c r="S33" s="89"/>
      <c r="T33" s="90">
        <f>O33*T23</f>
        <v>0</v>
      </c>
      <c r="U33" s="90"/>
      <c r="V33" s="90">
        <f>L33-T33</f>
        <v>414000</v>
      </c>
      <c r="W33" s="89"/>
      <c r="X33" s="115"/>
      <c r="Z33" s="115"/>
    </row>
    <row r="34" spans="1:33" x14ac:dyDescent="0.45">
      <c r="A34" s="72"/>
      <c r="B34" s="75" t="s">
        <v>3</v>
      </c>
      <c r="F34" s="52">
        <f>'Private Funding Detail'!F37</f>
        <v>180000</v>
      </c>
      <c r="H34" s="52">
        <f>'Private Funding Detail'!H37</f>
        <v>180000</v>
      </c>
      <c r="J34" s="52">
        <f>'Private Funding Detail'!J37</f>
        <v>180000</v>
      </c>
      <c r="L34" s="59">
        <f>SUM(F34:J34)</f>
        <v>540000</v>
      </c>
      <c r="N34" s="91"/>
      <c r="O34" s="118">
        <f>L34/$L$23</f>
        <v>1500</v>
      </c>
      <c r="P34" s="90"/>
      <c r="Q34" s="89"/>
      <c r="R34" s="90"/>
      <c r="S34" s="89"/>
      <c r="T34" s="90">
        <f>O34*T23</f>
        <v>0</v>
      </c>
      <c r="U34" s="90"/>
      <c r="V34" s="90">
        <f>L34-T34-X34</f>
        <v>540000</v>
      </c>
      <c r="W34" s="89"/>
      <c r="X34" s="126"/>
      <c r="Z34" s="126"/>
    </row>
    <row r="35" spans="1:33" x14ac:dyDescent="0.45">
      <c r="A35" s="72"/>
      <c r="B35" s="75" t="s">
        <v>2</v>
      </c>
      <c r="F35" s="52">
        <f>'Private Funding Detail'!F77</f>
        <v>0</v>
      </c>
      <c r="H35" s="52">
        <f>'Private Funding Detail'!H77</f>
        <v>0</v>
      </c>
      <c r="J35" s="52">
        <f>'Private Funding Detail'!J77</f>
        <v>0</v>
      </c>
      <c r="L35" s="59">
        <f>SUM(F35:J35)</f>
        <v>0</v>
      </c>
      <c r="N35" s="96"/>
      <c r="O35" s="118"/>
      <c r="P35" s="96"/>
      <c r="Q35" s="89"/>
      <c r="R35" s="96"/>
      <c r="S35" s="89"/>
      <c r="T35" s="96">
        <f>L35</f>
        <v>0</v>
      </c>
      <c r="U35" s="89"/>
      <c r="V35" s="96"/>
      <c r="W35" s="89"/>
      <c r="X35" s="116"/>
      <c r="Z35" s="116"/>
    </row>
    <row r="36" spans="1:33" s="62" customFormat="1" x14ac:dyDescent="0.45">
      <c r="A36" s="74"/>
      <c r="B36" s="78" t="str">
        <f>"Total "&amp;A32</f>
        <v>Total Must be Privately Funded</v>
      </c>
      <c r="E36" s="2"/>
      <c r="F36" s="64">
        <f>SUM(F33:F35)</f>
        <v>318000</v>
      </c>
      <c r="G36" s="2"/>
      <c r="H36" s="64">
        <f>SUM(H33:H35)</f>
        <v>318000</v>
      </c>
      <c r="I36" s="2"/>
      <c r="J36" s="64">
        <f>SUM(J33:J35)</f>
        <v>318000</v>
      </c>
      <c r="K36" s="2"/>
      <c r="L36" s="64">
        <f>SUM(L33:L35)</f>
        <v>954000</v>
      </c>
      <c r="M36" s="2"/>
      <c r="N36" s="95">
        <f>SUM(N33:N35)</f>
        <v>0</v>
      </c>
      <c r="O36" s="121">
        <f>SUM(O33:O35)</f>
        <v>2650</v>
      </c>
      <c r="P36" s="95">
        <f>SUM(P33:P35)</f>
        <v>0</v>
      </c>
      <c r="Q36" s="95"/>
      <c r="R36" s="93">
        <f t="shared" ref="R36:W36" si="0">SUM(R33:R35)</f>
        <v>0</v>
      </c>
      <c r="S36" s="95">
        <f t="shared" si="0"/>
        <v>0</v>
      </c>
      <c r="T36" s="93">
        <f t="shared" si="0"/>
        <v>0</v>
      </c>
      <c r="U36" s="93">
        <f t="shared" si="0"/>
        <v>0</v>
      </c>
      <c r="V36" s="93">
        <f t="shared" si="0"/>
        <v>954000</v>
      </c>
      <c r="W36" s="93">
        <f t="shared" si="0"/>
        <v>0</v>
      </c>
      <c r="X36" s="114">
        <f>SUM(X33:X35)</f>
        <v>0</v>
      </c>
      <c r="Y36" s="2"/>
      <c r="Z36" s="114">
        <f>SUM(Z33:Z35)</f>
        <v>0</v>
      </c>
      <c r="AA36" s="2"/>
      <c r="AC36" s="2"/>
      <c r="AE36" s="2"/>
      <c r="AG36" s="2"/>
    </row>
    <row r="37" spans="1:33" x14ac:dyDescent="0.45">
      <c r="F37" s="52"/>
      <c r="H37" s="52"/>
      <c r="J37" s="52"/>
      <c r="N37" s="91"/>
      <c r="O37" s="118"/>
      <c r="P37" s="91"/>
      <c r="Q37" s="89"/>
      <c r="R37" s="91"/>
      <c r="S37" s="89"/>
      <c r="T37" s="91"/>
      <c r="U37" s="89"/>
      <c r="V37" s="91"/>
      <c r="W37" s="89"/>
      <c r="X37" s="115"/>
      <c r="Z37" s="115"/>
    </row>
    <row r="38" spans="1:33" s="62" customFormat="1" ht="14.65" thickBot="1" x14ac:dyDescent="0.5">
      <c r="A38" s="78" t="s">
        <v>0</v>
      </c>
      <c r="B38" s="101"/>
      <c r="C38" s="101"/>
      <c r="D38" s="101"/>
      <c r="E38" s="102"/>
      <c r="F38" s="103">
        <f>F30+F36</f>
        <v>1842033.5</v>
      </c>
      <c r="G38" s="102"/>
      <c r="H38" s="103">
        <f>H30+H36</f>
        <v>1276496</v>
      </c>
      <c r="I38" s="102"/>
      <c r="J38" s="103">
        <f>J30+J36</f>
        <v>2266496</v>
      </c>
      <c r="K38" s="102"/>
      <c r="L38" s="103">
        <f>L30+L36</f>
        <v>5385025.5</v>
      </c>
      <c r="M38" s="102"/>
      <c r="N38" s="104">
        <f>N30+N36</f>
        <v>4431025.5</v>
      </c>
      <c r="O38" s="122">
        <f>O30+O36</f>
        <v>14958.404166666667</v>
      </c>
      <c r="P38" s="104">
        <f>P30+P36</f>
        <v>0</v>
      </c>
      <c r="Q38" s="105"/>
      <c r="R38" s="104">
        <f>R30+R36</f>
        <v>0</v>
      </c>
      <c r="S38" s="106"/>
      <c r="T38" s="104">
        <f>T30+T36</f>
        <v>0</v>
      </c>
      <c r="U38" s="104">
        <f>U30+U36</f>
        <v>0</v>
      </c>
      <c r="V38" s="104">
        <f>V30+V36</f>
        <v>954000</v>
      </c>
      <c r="W38" s="104">
        <f>W30+W36</f>
        <v>0</v>
      </c>
      <c r="X38" s="117">
        <f>X30+X36</f>
        <v>0</v>
      </c>
      <c r="Y38" s="2"/>
      <c r="Z38" s="117">
        <f>Z30+Z36</f>
        <v>0</v>
      </c>
      <c r="AA38" s="2"/>
      <c r="AC38" s="2"/>
      <c r="AE38" s="2"/>
      <c r="AG38" s="2"/>
    </row>
    <row r="39" spans="1:33" ht="14.65" thickTop="1" x14ac:dyDescent="0.45">
      <c r="F39" s="55"/>
      <c r="H39" s="55"/>
      <c r="J39" s="55"/>
    </row>
    <row r="40" spans="1:33" ht="14.65" hidden="1" thickBot="1" x14ac:dyDescent="0.5">
      <c r="A40" s="79" t="s">
        <v>88</v>
      </c>
      <c r="B40" s="80"/>
      <c r="C40" s="27"/>
      <c r="D40" s="26"/>
    </row>
    <row r="41" spans="1:33" hidden="1" x14ac:dyDescent="0.45">
      <c r="A41" s="81"/>
      <c r="B41" s="82"/>
      <c r="C41" s="69"/>
      <c r="D41" s="69"/>
      <c r="F41" s="58" t="s">
        <v>67</v>
      </c>
      <c r="H41" s="58" t="s">
        <v>69</v>
      </c>
      <c r="J41" s="58" t="s">
        <v>71</v>
      </c>
    </row>
    <row r="42" spans="1:33" hidden="1" x14ac:dyDescent="0.45">
      <c r="A42" s="81"/>
      <c r="B42" s="82"/>
      <c r="C42" s="69"/>
      <c r="D42" s="69"/>
      <c r="F42" s="19" t="s">
        <v>68</v>
      </c>
      <c r="H42" s="19" t="s">
        <v>70</v>
      </c>
      <c r="J42" s="19" t="s">
        <v>72</v>
      </c>
      <c r="L42" s="19" t="s">
        <v>0</v>
      </c>
    </row>
    <row r="43" spans="1:33" hidden="1" x14ac:dyDescent="0.45">
      <c r="A43" s="83" t="s">
        <v>82</v>
      </c>
      <c r="B43" s="82"/>
      <c r="C43" s="69"/>
      <c r="D43" s="69"/>
      <c r="F43" s="47">
        <f>'Potential Expansion Detail'!F19</f>
        <v>1092</v>
      </c>
      <c r="H43" s="47">
        <f>'Potential Expansion Detail'!H19</f>
        <v>1092</v>
      </c>
      <c r="J43" s="47">
        <f>'Potential Expansion Detail'!J19</f>
        <v>819</v>
      </c>
      <c r="L43" s="47">
        <f>SUM(E43:K43)</f>
        <v>3003</v>
      </c>
    </row>
    <row r="44" spans="1:33" hidden="1" x14ac:dyDescent="0.45">
      <c r="A44" s="81"/>
      <c r="B44" s="82"/>
      <c r="C44" s="69"/>
      <c r="D44" s="69"/>
    </row>
    <row r="45" spans="1:33" hidden="1" x14ac:dyDescent="0.45">
      <c r="A45" s="72" t="s">
        <v>73</v>
      </c>
      <c r="B45" s="82"/>
      <c r="C45" s="69"/>
      <c r="D45" s="69"/>
    </row>
    <row r="46" spans="1:33" hidden="1" x14ac:dyDescent="0.45">
      <c r="A46" s="72"/>
      <c r="B46" s="72" t="s">
        <v>81</v>
      </c>
      <c r="F46" s="53">
        <f>'Potential Expansion Detail'!F40+'Potential Expansion Detail'!L40</f>
        <v>4914000</v>
      </c>
      <c r="G46" s="61"/>
      <c r="H46" s="53">
        <f>'Potential Expansion Detail'!H40+'Potential Expansion Detail'!N40</f>
        <v>5241600</v>
      </c>
      <c r="I46" s="61"/>
      <c r="J46" s="53">
        <f>'Potential Expansion Detail'!J40+'Potential Expansion Detail'!P40</f>
        <v>4258800</v>
      </c>
      <c r="L46" s="59">
        <f>SUM(F46:J46)</f>
        <v>14414400</v>
      </c>
    </row>
    <row r="47" spans="1:33" hidden="1" x14ac:dyDescent="0.45">
      <c r="A47" s="72"/>
      <c r="B47" s="72" t="s">
        <v>1</v>
      </c>
      <c r="F47" s="53">
        <f>'Potential Expansion Detail'!L68</f>
        <v>307540</v>
      </c>
      <c r="G47" s="61"/>
      <c r="H47" s="53">
        <f>'Potential Expansion Detail'!N68</f>
        <v>307540</v>
      </c>
      <c r="I47" s="61"/>
      <c r="J47" s="53">
        <f>'Potential Expansion Detail'!P68</f>
        <v>230655.00000000003</v>
      </c>
      <c r="L47" s="59">
        <f>SUM(F47:J47)</f>
        <v>845735</v>
      </c>
    </row>
    <row r="48" spans="1:33" hidden="1" x14ac:dyDescent="0.45">
      <c r="A48" s="72"/>
      <c r="B48" s="72" t="s">
        <v>59</v>
      </c>
      <c r="F48" s="52">
        <f>'Potential Expansion Detail'!F94</f>
        <v>522153.99999999994</v>
      </c>
      <c r="H48" s="52">
        <f>'Potential Expansion Detail'!H94</f>
        <v>554913.99999999988</v>
      </c>
      <c r="J48" s="52">
        <f>'Potential Expansion Detail'!J94</f>
        <v>448945.5</v>
      </c>
      <c r="L48" s="59">
        <f>SUM(F48:J48)</f>
        <v>1526013.4999999998</v>
      </c>
      <c r="P48" s="51"/>
    </row>
    <row r="49" spans="1:33" s="62" customFormat="1" hidden="1" x14ac:dyDescent="0.45">
      <c r="A49" s="74"/>
      <c r="B49" s="78" t="str">
        <f>"Total "&amp;A40</f>
        <v>Total Potential Program Expansion</v>
      </c>
      <c r="E49" s="2"/>
      <c r="F49" s="64">
        <f>SUM(F46:F48)</f>
        <v>5743694</v>
      </c>
      <c r="G49" s="2"/>
      <c r="H49" s="64">
        <f>SUM(H46:H48)</f>
        <v>6104054</v>
      </c>
      <c r="I49" s="2"/>
      <c r="J49" s="64">
        <f>SUM(J46:J48)</f>
        <v>4938400.5</v>
      </c>
      <c r="K49" s="2"/>
      <c r="L49" s="65">
        <f>SUM(L46:L48)</f>
        <v>16786148.5</v>
      </c>
      <c r="M49" s="2"/>
      <c r="O49" s="2"/>
      <c r="Q49" s="2"/>
      <c r="S49" s="2"/>
      <c r="U49" s="2"/>
      <c r="W49" s="2"/>
      <c r="Y49" s="2"/>
      <c r="AA49" s="2"/>
      <c r="AC49" s="2"/>
      <c r="AE49" s="2"/>
      <c r="AG49" s="2"/>
    </row>
    <row r="50" spans="1:33" x14ac:dyDescent="0.45">
      <c r="A50" s="72"/>
      <c r="B50" s="75"/>
      <c r="F50" s="52"/>
      <c r="H50" s="52"/>
      <c r="J50" s="52"/>
      <c r="L50" s="59"/>
    </row>
    <row r="51" spans="1:33" x14ac:dyDescent="0.45">
      <c r="E51" s="3"/>
      <c r="G51" s="3"/>
      <c r="I51" s="3"/>
      <c r="J51" s="3"/>
      <c r="K51" s="3"/>
      <c r="L51" s="47"/>
      <c r="M51" s="3"/>
    </row>
    <row r="52" spans="1:33" x14ac:dyDescent="0.45">
      <c r="E52" s="3"/>
      <c r="G52" s="3"/>
      <c r="I52" s="3"/>
      <c r="J52" s="3"/>
      <c r="K52" s="3"/>
      <c r="L52" s="111"/>
      <c r="M52" s="3"/>
    </row>
    <row r="53" spans="1:33" x14ac:dyDescent="0.45">
      <c r="F53" s="55"/>
      <c r="H53" s="55"/>
      <c r="J53" s="55"/>
    </row>
    <row r="54" spans="1:33" x14ac:dyDescent="0.45">
      <c r="F54" s="55"/>
      <c r="H54" s="55"/>
      <c r="J54" s="55"/>
      <c r="L54" s="48"/>
    </row>
    <row r="55" spans="1:33" x14ac:dyDescent="0.45">
      <c r="F55" s="55"/>
      <c r="H55" s="55"/>
      <c r="J55" s="55"/>
    </row>
    <row r="56" spans="1:33" x14ac:dyDescent="0.45">
      <c r="F56" s="55"/>
      <c r="H56" s="55"/>
      <c r="J56" s="55"/>
    </row>
    <row r="57" spans="1:33" x14ac:dyDescent="0.45">
      <c r="F57" s="55"/>
      <c r="H57" s="55"/>
      <c r="J57" s="55"/>
    </row>
    <row r="58" spans="1:33" x14ac:dyDescent="0.45">
      <c r="F58" s="55"/>
      <c r="H58" s="55"/>
      <c r="J58" s="55"/>
    </row>
    <row r="59" spans="1:33" x14ac:dyDescent="0.45">
      <c r="F59" s="55"/>
      <c r="H59" s="55"/>
      <c r="J59" s="55"/>
    </row>
  </sheetData>
  <mergeCells count="8">
    <mergeCell ref="P20:W20"/>
    <mergeCell ref="Z21:Z22"/>
    <mergeCell ref="X21:X22"/>
    <mergeCell ref="N21:N22"/>
    <mergeCell ref="P21:P22"/>
    <mergeCell ref="R21:R22"/>
    <mergeCell ref="T21:T22"/>
    <mergeCell ref="V21:V22"/>
  </mergeCells>
  <pageMargins left="0.6" right="0.6" top="0.7" bottom="0.5" header="0.3" footer="0.3"/>
  <pageSetup scale="70" orientation="landscape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BABD6-10F9-B548-820B-A4E774DFA339}">
  <dimension ref="A1:XFD285"/>
  <sheetViews>
    <sheetView topLeftCell="C1" zoomScaleNormal="100" workbookViewId="0">
      <selection activeCell="K142" sqref="K142"/>
    </sheetView>
  </sheetViews>
  <sheetFormatPr defaultColWidth="10.796875" defaultRowHeight="14.25" x14ac:dyDescent="0.45"/>
  <cols>
    <col min="1" max="1" width="1" style="4" customWidth="1"/>
    <col min="2" max="4" width="11.796875" style="3" customWidth="1"/>
    <col min="5" max="5" width="1" customWidth="1"/>
    <col min="6" max="6" width="11.796875" style="3" customWidth="1"/>
    <col min="7" max="7" width="1" customWidth="1"/>
    <col min="8" max="8" width="13.59765625" style="3" customWidth="1"/>
    <col min="9" max="9" width="1" customWidth="1"/>
    <col min="10" max="10" width="12.06640625" style="4" customWidth="1"/>
    <col min="11" max="11" width="1" customWidth="1"/>
    <col min="12" max="12" width="11" style="4" bestFit="1" customWidth="1"/>
    <col min="13" max="13" width="1" customWidth="1"/>
    <col min="14" max="14" width="12.06640625" style="3" bestFit="1" customWidth="1"/>
    <col min="15" max="15" width="1" customWidth="1"/>
    <col min="16" max="16" width="10.796875" style="3"/>
    <col min="17" max="17" width="1" customWidth="1"/>
    <col min="18" max="18" width="10.796875" style="3"/>
    <col min="19" max="19" width="1" customWidth="1"/>
    <col min="20" max="20" width="10.796875" style="3"/>
    <col min="21" max="21" width="1" customWidth="1"/>
    <col min="22" max="22" width="10.796875" style="3"/>
    <col min="23" max="23" width="1" customWidth="1"/>
    <col min="24" max="24" width="10.796875" style="3"/>
    <col min="25" max="25" width="1" customWidth="1"/>
    <col min="26" max="26" width="10.796875" style="3"/>
    <col min="27" max="27" width="1" customWidth="1"/>
    <col min="28" max="28" width="10.796875" style="3"/>
    <col min="29" max="29" width="1" customWidth="1"/>
    <col min="30" max="30" width="10.796875" style="3"/>
    <col min="31" max="31" width="1" customWidth="1"/>
    <col min="32" max="32" width="10.796875" style="3"/>
    <col min="33" max="33" width="1" customWidth="1"/>
    <col min="34" max="34" width="12.06640625" style="3" bestFit="1" customWidth="1"/>
    <col min="35" max="16384" width="10.796875" style="3"/>
  </cols>
  <sheetData>
    <row r="1" spans="1:22" ht="21" x14ac:dyDescent="0.65">
      <c r="A1" s="56" t="s">
        <v>89</v>
      </c>
    </row>
    <row r="2" spans="1:22" x14ac:dyDescent="0.45">
      <c r="A2" s="57" t="s">
        <v>62</v>
      </c>
    </row>
    <row r="3" spans="1:22" ht="14.65" thickBot="1" x14ac:dyDescent="0.5"/>
    <row r="4" spans="1:22" ht="14.65" thickBot="1" x14ac:dyDescent="0.5">
      <c r="A4" s="28" t="s">
        <v>56</v>
      </c>
      <c r="B4" s="27"/>
      <c r="C4" s="27"/>
      <c r="D4" s="26"/>
      <c r="F4" s="3" t="s">
        <v>110</v>
      </c>
    </row>
    <row r="5" spans="1:22" x14ac:dyDescent="0.45">
      <c r="A5" s="3"/>
      <c r="F5" s="23" t="s">
        <v>9</v>
      </c>
      <c r="G5" s="21"/>
      <c r="H5" s="22"/>
      <c r="I5" s="21"/>
      <c r="J5" s="20"/>
      <c r="L5" s="23" t="s">
        <v>8</v>
      </c>
      <c r="M5" s="21"/>
      <c r="N5" s="22"/>
      <c r="O5" s="21"/>
      <c r="P5" s="20"/>
      <c r="R5" s="23" t="s">
        <v>55</v>
      </c>
      <c r="S5" s="21"/>
      <c r="T5" s="22"/>
      <c r="U5" s="21"/>
      <c r="V5" s="20"/>
    </row>
    <row r="6" spans="1:22" x14ac:dyDescent="0.45">
      <c r="F6" s="160" t="s">
        <v>96</v>
      </c>
      <c r="G6" s="61"/>
      <c r="H6" s="160" t="s">
        <v>97</v>
      </c>
      <c r="I6" s="61"/>
      <c r="J6" s="160" t="s">
        <v>98</v>
      </c>
      <c r="K6" s="61"/>
      <c r="L6" s="160" t="s">
        <v>96</v>
      </c>
      <c r="M6" s="61"/>
      <c r="N6" s="160" t="s">
        <v>97</v>
      </c>
      <c r="O6" s="61"/>
      <c r="P6" s="160" t="s">
        <v>98</v>
      </c>
      <c r="Q6" s="61"/>
      <c r="R6" s="160" t="s">
        <v>96</v>
      </c>
      <c r="S6" s="61"/>
      <c r="T6" s="160" t="s">
        <v>97</v>
      </c>
      <c r="U6" s="61"/>
      <c r="V6" s="160" t="s">
        <v>98</v>
      </c>
    </row>
    <row r="7" spans="1:22" x14ac:dyDescent="0.45">
      <c r="B7" s="124" t="s">
        <v>12</v>
      </c>
      <c r="F7" s="5">
        <v>10</v>
      </c>
      <c r="H7" s="5">
        <v>10</v>
      </c>
      <c r="J7" s="5">
        <v>10</v>
      </c>
      <c r="L7" s="5">
        <v>0</v>
      </c>
      <c r="N7" s="48">
        <f t="shared" ref="N7:N18" si="0">-F7</f>
        <v>-10</v>
      </c>
      <c r="O7" s="47"/>
      <c r="P7" s="47">
        <f t="shared" ref="P7:P18" si="1">-H7</f>
        <v>-10</v>
      </c>
      <c r="R7" s="47">
        <f>F7</f>
        <v>10</v>
      </c>
      <c r="T7" s="47">
        <f>R18+H7+N7</f>
        <v>120</v>
      </c>
      <c r="V7" s="47">
        <f>T18+J7+P7</f>
        <v>120</v>
      </c>
    </row>
    <row r="8" spans="1:22" x14ac:dyDescent="0.45">
      <c r="B8" s="124" t="s">
        <v>11</v>
      </c>
      <c r="F8" s="5">
        <v>10</v>
      </c>
      <c r="H8" s="5">
        <v>10</v>
      </c>
      <c r="J8" s="5">
        <v>10</v>
      </c>
      <c r="L8" s="5">
        <v>0</v>
      </c>
      <c r="N8" s="48">
        <f t="shared" si="0"/>
        <v>-10</v>
      </c>
      <c r="O8" s="47"/>
      <c r="P8" s="47">
        <f t="shared" si="1"/>
        <v>-10</v>
      </c>
      <c r="R8" s="47">
        <f t="shared" ref="R8:R18" si="2">R7+F8+L8</f>
        <v>20</v>
      </c>
      <c r="T8" s="47">
        <f t="shared" ref="T8:T18" si="3">T7+H8+N8</f>
        <v>120</v>
      </c>
      <c r="V8" s="47">
        <f t="shared" ref="V8:V18" si="4">V7+J8+P8</f>
        <v>120</v>
      </c>
    </row>
    <row r="9" spans="1:22" x14ac:dyDescent="0.45">
      <c r="B9" s="124" t="s">
        <v>22</v>
      </c>
      <c r="F9" s="5">
        <v>10</v>
      </c>
      <c r="H9" s="5">
        <v>10</v>
      </c>
      <c r="J9" s="5">
        <v>10</v>
      </c>
      <c r="L9" s="5">
        <v>0</v>
      </c>
      <c r="N9" s="48">
        <f t="shared" si="0"/>
        <v>-10</v>
      </c>
      <c r="O9" s="47"/>
      <c r="P9" s="47">
        <f t="shared" si="1"/>
        <v>-10</v>
      </c>
      <c r="R9" s="47">
        <f t="shared" si="2"/>
        <v>30</v>
      </c>
      <c r="T9" s="47">
        <f t="shared" si="3"/>
        <v>120</v>
      </c>
      <c r="V9" s="47">
        <f t="shared" si="4"/>
        <v>120</v>
      </c>
    </row>
    <row r="10" spans="1:22" x14ac:dyDescent="0.45">
      <c r="B10" s="124" t="s">
        <v>21</v>
      </c>
      <c r="F10" s="5">
        <v>10</v>
      </c>
      <c r="H10" s="5">
        <v>10</v>
      </c>
      <c r="J10" s="5">
        <v>10</v>
      </c>
      <c r="L10" s="5">
        <v>0</v>
      </c>
      <c r="N10" s="48">
        <f t="shared" si="0"/>
        <v>-10</v>
      </c>
      <c r="O10" s="47"/>
      <c r="P10" s="47">
        <f t="shared" si="1"/>
        <v>-10</v>
      </c>
      <c r="R10" s="47">
        <f t="shared" si="2"/>
        <v>40</v>
      </c>
      <c r="T10" s="47">
        <f t="shared" si="3"/>
        <v>120</v>
      </c>
      <c r="V10" s="47">
        <f t="shared" si="4"/>
        <v>120</v>
      </c>
    </row>
    <row r="11" spans="1:22" x14ac:dyDescent="0.45">
      <c r="B11" s="124" t="s">
        <v>20</v>
      </c>
      <c r="F11" s="5">
        <v>10</v>
      </c>
      <c r="H11" s="5">
        <v>10</v>
      </c>
      <c r="J11" s="5">
        <v>10</v>
      </c>
      <c r="L11" s="5">
        <v>0</v>
      </c>
      <c r="N11" s="48">
        <f t="shared" si="0"/>
        <v>-10</v>
      </c>
      <c r="O11" s="47"/>
      <c r="P11" s="47">
        <f t="shared" si="1"/>
        <v>-10</v>
      </c>
      <c r="R11" s="47">
        <f t="shared" si="2"/>
        <v>50</v>
      </c>
      <c r="T11" s="47">
        <f t="shared" si="3"/>
        <v>120</v>
      </c>
      <c r="V11" s="47">
        <f t="shared" si="4"/>
        <v>120</v>
      </c>
    </row>
    <row r="12" spans="1:22" x14ac:dyDescent="0.45">
      <c r="B12" s="124" t="s">
        <v>19</v>
      </c>
      <c r="F12" s="5">
        <v>10</v>
      </c>
      <c r="H12" s="5">
        <v>10</v>
      </c>
      <c r="J12" s="5">
        <v>10</v>
      </c>
      <c r="L12" s="5">
        <v>0</v>
      </c>
      <c r="N12" s="48">
        <f t="shared" si="0"/>
        <v>-10</v>
      </c>
      <c r="O12" s="47"/>
      <c r="P12" s="47">
        <f t="shared" si="1"/>
        <v>-10</v>
      </c>
      <c r="R12" s="47">
        <f t="shared" si="2"/>
        <v>60</v>
      </c>
      <c r="T12" s="47">
        <f t="shared" si="3"/>
        <v>120</v>
      </c>
      <c r="V12" s="47">
        <f t="shared" si="4"/>
        <v>120</v>
      </c>
    </row>
    <row r="13" spans="1:22" x14ac:dyDescent="0.45">
      <c r="B13" s="124" t="s">
        <v>18</v>
      </c>
      <c r="F13" s="5">
        <v>10</v>
      </c>
      <c r="H13" s="5">
        <v>10</v>
      </c>
      <c r="J13" s="5">
        <v>10</v>
      </c>
      <c r="L13" s="5">
        <v>0</v>
      </c>
      <c r="N13" s="48">
        <f t="shared" si="0"/>
        <v>-10</v>
      </c>
      <c r="O13" s="47"/>
      <c r="P13" s="47">
        <f t="shared" si="1"/>
        <v>-10</v>
      </c>
      <c r="R13" s="47">
        <f t="shared" si="2"/>
        <v>70</v>
      </c>
      <c r="T13" s="47">
        <f t="shared" si="3"/>
        <v>120</v>
      </c>
      <c r="V13" s="47">
        <f t="shared" si="4"/>
        <v>120</v>
      </c>
    </row>
    <row r="14" spans="1:22" x14ac:dyDescent="0.45">
      <c r="B14" s="124" t="s">
        <v>17</v>
      </c>
      <c r="F14" s="5">
        <v>10</v>
      </c>
      <c r="H14" s="5">
        <v>10</v>
      </c>
      <c r="J14" s="5">
        <v>10</v>
      </c>
      <c r="L14" s="5">
        <v>0</v>
      </c>
      <c r="N14" s="48">
        <f t="shared" si="0"/>
        <v>-10</v>
      </c>
      <c r="O14" s="47"/>
      <c r="P14" s="47">
        <f t="shared" si="1"/>
        <v>-10</v>
      </c>
      <c r="R14" s="47">
        <f t="shared" si="2"/>
        <v>80</v>
      </c>
      <c r="T14" s="47">
        <f t="shared" si="3"/>
        <v>120</v>
      </c>
      <c r="V14" s="47">
        <f t="shared" si="4"/>
        <v>120</v>
      </c>
    </row>
    <row r="15" spans="1:22" x14ac:dyDescent="0.45">
      <c r="B15" s="124" t="s">
        <v>16</v>
      </c>
      <c r="F15" s="5">
        <v>10</v>
      </c>
      <c r="H15" s="5">
        <v>10</v>
      </c>
      <c r="J15" s="5">
        <v>10</v>
      </c>
      <c r="L15" s="5">
        <v>0</v>
      </c>
      <c r="N15" s="48">
        <f t="shared" si="0"/>
        <v>-10</v>
      </c>
      <c r="O15" s="47"/>
      <c r="P15" s="47">
        <f t="shared" si="1"/>
        <v>-10</v>
      </c>
      <c r="R15" s="47">
        <f t="shared" si="2"/>
        <v>90</v>
      </c>
      <c r="T15" s="47">
        <f t="shared" si="3"/>
        <v>120</v>
      </c>
      <c r="V15" s="47">
        <f t="shared" si="4"/>
        <v>120</v>
      </c>
    </row>
    <row r="16" spans="1:22" x14ac:dyDescent="0.45">
      <c r="B16" s="124" t="s">
        <v>15</v>
      </c>
      <c r="F16" s="5">
        <v>10</v>
      </c>
      <c r="H16" s="5">
        <v>10</v>
      </c>
      <c r="J16" s="5">
        <v>10</v>
      </c>
      <c r="L16" s="5">
        <v>0</v>
      </c>
      <c r="N16" s="48">
        <f t="shared" si="0"/>
        <v>-10</v>
      </c>
      <c r="O16" s="47"/>
      <c r="P16" s="47">
        <f t="shared" si="1"/>
        <v>-10</v>
      </c>
      <c r="R16" s="47">
        <f t="shared" si="2"/>
        <v>100</v>
      </c>
      <c r="T16" s="47">
        <f t="shared" si="3"/>
        <v>120</v>
      </c>
      <c r="V16" s="47">
        <f t="shared" si="4"/>
        <v>120</v>
      </c>
    </row>
    <row r="17" spans="1:33" x14ac:dyDescent="0.45">
      <c r="B17" s="124" t="s">
        <v>14</v>
      </c>
      <c r="F17" s="5">
        <v>10</v>
      </c>
      <c r="H17" s="5">
        <v>10</v>
      </c>
      <c r="J17" s="5">
        <v>10</v>
      </c>
      <c r="L17" s="5">
        <v>0</v>
      </c>
      <c r="N17" s="48">
        <f t="shared" si="0"/>
        <v>-10</v>
      </c>
      <c r="O17" s="47"/>
      <c r="P17" s="47">
        <f t="shared" si="1"/>
        <v>-10</v>
      </c>
      <c r="R17" s="47">
        <f t="shared" si="2"/>
        <v>110</v>
      </c>
      <c r="T17" s="47">
        <f t="shared" si="3"/>
        <v>120</v>
      </c>
      <c r="V17" s="47">
        <f t="shared" si="4"/>
        <v>120</v>
      </c>
    </row>
    <row r="18" spans="1:33" x14ac:dyDescent="0.45">
      <c r="B18" s="124" t="s">
        <v>13</v>
      </c>
      <c r="F18" s="5">
        <v>10</v>
      </c>
      <c r="H18" s="5">
        <v>10</v>
      </c>
      <c r="J18" s="5">
        <v>10</v>
      </c>
      <c r="L18" s="5">
        <v>0</v>
      </c>
      <c r="N18" s="48">
        <f t="shared" si="0"/>
        <v>-10</v>
      </c>
      <c r="O18" s="47"/>
      <c r="P18" s="47">
        <f t="shared" si="1"/>
        <v>-10</v>
      </c>
      <c r="R18" s="47">
        <f t="shared" si="2"/>
        <v>120</v>
      </c>
      <c r="T18" s="47">
        <f t="shared" si="3"/>
        <v>120</v>
      </c>
      <c r="V18" s="47">
        <f t="shared" si="4"/>
        <v>120</v>
      </c>
    </row>
    <row r="19" spans="1:33" x14ac:dyDescent="0.45">
      <c r="B19" s="3" t="s">
        <v>0</v>
      </c>
      <c r="F19" s="46">
        <f>SUM(F7:F18)</f>
        <v>120</v>
      </c>
      <c r="H19" s="46">
        <f>SUM(H7:H18)</f>
        <v>120</v>
      </c>
      <c r="J19" s="46">
        <f>SUM(J7:J18)</f>
        <v>120</v>
      </c>
      <c r="L19" s="46">
        <f>SUM(L7:L18)</f>
        <v>0</v>
      </c>
      <c r="N19" s="46">
        <f>SUM(N7:N18)</f>
        <v>-120</v>
      </c>
      <c r="P19" s="46">
        <f>SUM(P7:P18)</f>
        <v>-120</v>
      </c>
    </row>
    <row r="20" spans="1:33" ht="14.65" thickBot="1" x14ac:dyDescent="0.5"/>
    <row r="21" spans="1:33" ht="14.65" thickBot="1" x14ac:dyDescent="0.5">
      <c r="A21" s="28" t="s">
        <v>33</v>
      </c>
      <c r="B21" s="27" t="s">
        <v>90</v>
      </c>
      <c r="C21" s="27"/>
      <c r="D21" s="26"/>
      <c r="F21" s="111"/>
      <c r="G21" s="159"/>
      <c r="H21" s="111"/>
    </row>
    <row r="22" spans="1:33" x14ac:dyDescent="0.45">
      <c r="A22" s="4" t="s">
        <v>131</v>
      </c>
      <c r="F22" s="25">
        <v>1200</v>
      </c>
      <c r="H22" s="130"/>
      <c r="J22" s="3"/>
    </row>
    <row r="23" spans="1:33" s="33" customFormat="1" hidden="1" x14ac:dyDescent="0.45">
      <c r="A23" s="32"/>
      <c r="B23" s="32" t="s">
        <v>32</v>
      </c>
      <c r="C23" s="32"/>
      <c r="D23" s="32"/>
      <c r="E23"/>
      <c r="F23" s="25">
        <v>746</v>
      </c>
      <c r="G23"/>
      <c r="H23" s="32"/>
      <c r="I23"/>
      <c r="J23" s="35">
        <v>0</v>
      </c>
      <c r="K23"/>
      <c r="L23" s="32" t="s">
        <v>30</v>
      </c>
      <c r="M23"/>
      <c r="O23"/>
      <c r="Q23"/>
      <c r="S23"/>
      <c r="U23"/>
      <c r="W23"/>
      <c r="Y23"/>
      <c r="AA23"/>
      <c r="AC23"/>
      <c r="AE23"/>
      <c r="AG23"/>
    </row>
    <row r="24" spans="1:33" s="33" customFormat="1" hidden="1" x14ac:dyDescent="0.45">
      <c r="A24" s="32"/>
      <c r="B24" s="32" t="s">
        <v>31</v>
      </c>
      <c r="C24" s="32"/>
      <c r="D24" s="32"/>
      <c r="E24"/>
      <c r="F24" s="25">
        <v>746</v>
      </c>
      <c r="G24"/>
      <c r="H24" s="32"/>
      <c r="I24"/>
      <c r="J24" s="34">
        <f>SUM(J22:J23)</f>
        <v>0</v>
      </c>
      <c r="K24"/>
      <c r="L24" s="32" t="s">
        <v>30</v>
      </c>
      <c r="M24"/>
      <c r="O24"/>
      <c r="Q24"/>
      <c r="S24"/>
      <c r="U24"/>
      <c r="W24"/>
      <c r="Y24"/>
      <c r="AA24"/>
      <c r="AC24"/>
      <c r="AE24"/>
      <c r="AG24"/>
    </row>
    <row r="25" spans="1:33" s="13" customFormat="1" x14ac:dyDescent="0.45">
      <c r="A25" s="30"/>
      <c r="B25" s="30"/>
      <c r="C25" s="30"/>
      <c r="D25" s="30"/>
      <c r="E25"/>
      <c r="F25" s="25"/>
      <c r="G25"/>
      <c r="H25" s="30"/>
      <c r="I25"/>
      <c r="J25" s="31"/>
      <c r="K25"/>
      <c r="L25" s="30"/>
      <c r="M25"/>
      <c r="O25"/>
      <c r="Q25"/>
      <c r="S25"/>
      <c r="T25" s="3"/>
      <c r="U25"/>
      <c r="W25"/>
      <c r="Y25"/>
      <c r="AA25"/>
      <c r="AC25"/>
      <c r="AE25"/>
      <c r="AG25"/>
    </row>
    <row r="26" spans="1:33" ht="15" customHeight="1" x14ac:dyDescent="0.45">
      <c r="F26" s="23" t="s">
        <v>29</v>
      </c>
      <c r="G26" s="21"/>
      <c r="H26" s="22"/>
      <c r="I26" s="21"/>
      <c r="J26" s="20"/>
      <c r="L26" s="23" t="s">
        <v>28</v>
      </c>
      <c r="M26" s="21"/>
      <c r="N26" s="22"/>
      <c r="O26" s="21"/>
      <c r="P26" s="20"/>
    </row>
    <row r="27" spans="1:33" ht="15" customHeight="1" x14ac:dyDescent="0.45">
      <c r="F27" s="97" t="str">
        <f>F6</f>
        <v>23/24</v>
      </c>
      <c r="H27" s="97" t="str">
        <f>H6</f>
        <v>24/25</v>
      </c>
      <c r="J27" s="97" t="str">
        <f>J6</f>
        <v>25/26</v>
      </c>
      <c r="L27" s="97" t="str">
        <f>L6</f>
        <v>23/24</v>
      </c>
      <c r="N27" s="97" t="str">
        <f>N6</f>
        <v>24/25</v>
      </c>
      <c r="P27" s="97" t="str">
        <f>P6</f>
        <v>25/26</v>
      </c>
    </row>
    <row r="28" spans="1:33" x14ac:dyDescent="0.45">
      <c r="B28" s="3" t="str">
        <f>B7</f>
        <v>August</v>
      </c>
      <c r="F28" s="1">
        <f t="shared" ref="F28:F39" si="5">$F$22*SUM(F7)</f>
        <v>12000</v>
      </c>
      <c r="H28" s="1">
        <f t="shared" ref="H28:H39" si="6">$F$22*SUM(H7)</f>
        <v>12000</v>
      </c>
      <c r="J28" s="1">
        <f t="shared" ref="J28:J39" si="7">$F$22*SUM(J7)</f>
        <v>12000</v>
      </c>
      <c r="L28" s="1">
        <f t="shared" ref="L28:L39" si="8">R7*$F$22</f>
        <v>12000</v>
      </c>
      <c r="N28" s="1">
        <f>T7*$F$22</f>
        <v>144000</v>
      </c>
      <c r="P28" s="1">
        <f>V7*$H$22</f>
        <v>0</v>
      </c>
    </row>
    <row r="29" spans="1:33" x14ac:dyDescent="0.45">
      <c r="B29" s="3" t="str">
        <f t="shared" ref="B29:B39" si="9">B8</f>
        <v>September</v>
      </c>
      <c r="F29" s="1">
        <f t="shared" si="5"/>
        <v>12000</v>
      </c>
      <c r="H29" s="1">
        <f t="shared" si="6"/>
        <v>12000</v>
      </c>
      <c r="J29" s="1">
        <f t="shared" si="7"/>
        <v>12000</v>
      </c>
      <c r="L29" s="1">
        <f t="shared" si="8"/>
        <v>24000</v>
      </c>
      <c r="N29" s="1">
        <f>T8*$F$22</f>
        <v>144000</v>
      </c>
      <c r="P29" s="1">
        <f>V8*$H$22</f>
        <v>0</v>
      </c>
    </row>
    <row r="30" spans="1:33" x14ac:dyDescent="0.45">
      <c r="B30" s="3" t="str">
        <f t="shared" si="9"/>
        <v>October</v>
      </c>
      <c r="F30" s="1">
        <f t="shared" si="5"/>
        <v>12000</v>
      </c>
      <c r="H30" s="1">
        <f>$H$22*SUM(H9)</f>
        <v>0</v>
      </c>
      <c r="J30" s="1">
        <f t="shared" si="7"/>
        <v>12000</v>
      </c>
      <c r="L30" s="1">
        <f t="shared" si="8"/>
        <v>36000</v>
      </c>
      <c r="N30" s="1">
        <f>T9*$H$22</f>
        <v>0</v>
      </c>
      <c r="P30" s="1">
        <f>V9*$H$22</f>
        <v>0</v>
      </c>
    </row>
    <row r="31" spans="1:33" x14ac:dyDescent="0.45">
      <c r="B31" s="3" t="str">
        <f t="shared" si="9"/>
        <v>November</v>
      </c>
      <c r="F31" s="1">
        <f t="shared" si="5"/>
        <v>12000</v>
      </c>
      <c r="H31" s="1">
        <f>$H$22*SUM(H10)</f>
        <v>0</v>
      </c>
      <c r="J31" s="1">
        <f t="shared" si="7"/>
        <v>12000</v>
      </c>
      <c r="L31" s="1">
        <f t="shared" si="8"/>
        <v>48000</v>
      </c>
      <c r="N31" s="1">
        <f t="shared" ref="N31:N39" si="10">T10*$H$22</f>
        <v>0</v>
      </c>
      <c r="P31" s="1">
        <f>V10*$H$22</f>
        <v>0</v>
      </c>
    </row>
    <row r="32" spans="1:33" x14ac:dyDescent="0.45">
      <c r="B32" s="3" t="str">
        <f t="shared" si="9"/>
        <v>December</v>
      </c>
      <c r="F32" s="1">
        <f t="shared" si="5"/>
        <v>12000</v>
      </c>
      <c r="H32" s="1">
        <f>$H$22*SUM(H11)</f>
        <v>0</v>
      </c>
      <c r="J32" s="1">
        <f t="shared" si="7"/>
        <v>12000</v>
      </c>
      <c r="L32" s="1">
        <f t="shared" si="8"/>
        <v>60000</v>
      </c>
      <c r="N32" s="1">
        <f t="shared" si="10"/>
        <v>0</v>
      </c>
      <c r="P32" s="1">
        <f t="shared" ref="P32:P39" si="11">V11*$F$22</f>
        <v>144000</v>
      </c>
    </row>
    <row r="33" spans="1:1024 1027:2047 2050:3070 3073:4096 4099:5119 5122:6142 6145:7168 7171:8191 8194:9214 9217:10240 10243:11263 11266:12286 12289:13312 13315:14335 14338:15358 15361:16384" x14ac:dyDescent="0.45">
      <c r="B33" s="3" t="str">
        <f t="shared" si="9"/>
        <v>January</v>
      </c>
      <c r="F33" s="1">
        <f t="shared" si="5"/>
        <v>12000</v>
      </c>
      <c r="H33" s="1">
        <f t="shared" si="6"/>
        <v>12000</v>
      </c>
      <c r="J33" s="1">
        <f t="shared" si="7"/>
        <v>12000</v>
      </c>
      <c r="L33" s="1">
        <f t="shared" si="8"/>
        <v>72000</v>
      </c>
      <c r="N33" s="1">
        <f t="shared" si="10"/>
        <v>0</v>
      </c>
      <c r="P33" s="1">
        <f t="shared" si="11"/>
        <v>144000</v>
      </c>
    </row>
    <row r="34" spans="1:1024 1027:2047 2050:3070 3073:4096 4099:5119 5122:6142 6145:7168 7171:8191 8194:9214 9217:10240 10243:11263 11266:12286 12289:13312 13315:14335 14338:15358 15361:16384" x14ac:dyDescent="0.45">
      <c r="B34" s="3" t="str">
        <f t="shared" si="9"/>
        <v>February</v>
      </c>
      <c r="F34" s="1">
        <f t="shared" si="5"/>
        <v>12000</v>
      </c>
      <c r="H34" s="1">
        <f t="shared" si="6"/>
        <v>12000</v>
      </c>
      <c r="J34" s="1">
        <f t="shared" si="7"/>
        <v>12000</v>
      </c>
      <c r="L34" s="1">
        <f t="shared" si="8"/>
        <v>84000</v>
      </c>
      <c r="N34" s="1">
        <f t="shared" si="10"/>
        <v>0</v>
      </c>
      <c r="P34" s="1">
        <f t="shared" si="11"/>
        <v>144000</v>
      </c>
    </row>
    <row r="35" spans="1:1024 1027:2047 2050:3070 3073:4096 4099:5119 5122:6142 6145:7168 7171:8191 8194:9214 9217:10240 10243:11263 11266:12286 12289:13312 13315:14335 14338:15358 15361:16384" x14ac:dyDescent="0.45">
      <c r="B35" s="3" t="str">
        <f t="shared" si="9"/>
        <v>March</v>
      </c>
      <c r="F35" s="1">
        <f t="shared" si="5"/>
        <v>12000</v>
      </c>
      <c r="H35" s="1">
        <f t="shared" si="6"/>
        <v>12000</v>
      </c>
      <c r="J35" s="1">
        <f>$F$22*SUM(J14)</f>
        <v>12000</v>
      </c>
      <c r="L35" s="1">
        <f t="shared" si="8"/>
        <v>96000</v>
      </c>
      <c r="N35" s="1">
        <f t="shared" si="10"/>
        <v>0</v>
      </c>
      <c r="P35" s="1">
        <f t="shared" si="11"/>
        <v>144000</v>
      </c>
    </row>
    <row r="36" spans="1:1024 1027:2047 2050:3070 3073:4096 4099:5119 5122:6142 6145:7168 7171:8191 8194:9214 9217:10240 10243:11263 11266:12286 12289:13312 13315:14335 14338:15358 15361:16384" ht="15" customHeight="1" x14ac:dyDescent="0.45">
      <c r="B36" s="3" t="str">
        <f t="shared" si="9"/>
        <v>April</v>
      </c>
      <c r="F36" s="1">
        <f t="shared" si="5"/>
        <v>12000</v>
      </c>
      <c r="H36" s="1">
        <f>$F$22*SUM(H15)</f>
        <v>12000</v>
      </c>
      <c r="J36" s="1">
        <f t="shared" si="7"/>
        <v>12000</v>
      </c>
      <c r="L36" s="1">
        <f t="shared" si="8"/>
        <v>108000</v>
      </c>
      <c r="N36" s="1">
        <f t="shared" si="10"/>
        <v>0</v>
      </c>
      <c r="P36" s="1">
        <f t="shared" si="11"/>
        <v>144000</v>
      </c>
    </row>
    <row r="37" spans="1:1024 1027:2047 2050:3070 3073:4096 4099:5119 5122:6142 6145:7168 7171:8191 8194:9214 9217:10240 10243:11263 11266:12286 12289:13312 13315:14335 14338:15358 15361:16384" ht="15" customHeight="1" x14ac:dyDescent="0.45">
      <c r="A37" s="3"/>
      <c r="B37" s="3" t="str">
        <f t="shared" si="9"/>
        <v>May</v>
      </c>
      <c r="F37" s="1">
        <f t="shared" si="5"/>
        <v>12000</v>
      </c>
      <c r="H37" s="1">
        <f t="shared" si="6"/>
        <v>12000</v>
      </c>
      <c r="J37" s="1">
        <f t="shared" si="7"/>
        <v>12000</v>
      </c>
      <c r="L37" s="1">
        <f t="shared" si="8"/>
        <v>120000</v>
      </c>
      <c r="N37" s="1">
        <f t="shared" si="10"/>
        <v>0</v>
      </c>
      <c r="P37" s="1">
        <f t="shared" si="11"/>
        <v>144000</v>
      </c>
    </row>
    <row r="38" spans="1:1024 1027:2047 2050:3070 3073:4096 4099:5119 5122:6142 6145:7168 7171:8191 8194:9214 9217:10240 10243:11263 11266:12286 12289:13312 13315:14335 14338:15358 15361:16384" s="9" customFormat="1" ht="15" customHeight="1" x14ac:dyDescent="0.45">
      <c r="B38" s="3" t="str">
        <f t="shared" si="9"/>
        <v>June</v>
      </c>
      <c r="E38"/>
      <c r="F38" s="1">
        <f t="shared" si="5"/>
        <v>12000</v>
      </c>
      <c r="G38"/>
      <c r="H38" s="1">
        <f t="shared" si="6"/>
        <v>12000</v>
      </c>
      <c r="I38"/>
      <c r="J38" s="1">
        <f t="shared" si="7"/>
        <v>12000</v>
      </c>
      <c r="K38"/>
      <c r="L38" s="1">
        <f t="shared" si="8"/>
        <v>132000</v>
      </c>
      <c r="M38"/>
      <c r="N38" s="1">
        <f t="shared" si="10"/>
        <v>0</v>
      </c>
      <c r="O38"/>
      <c r="P38" s="1">
        <f t="shared" si="11"/>
        <v>144000</v>
      </c>
      <c r="Q38"/>
      <c r="S38"/>
      <c r="U38"/>
      <c r="W38"/>
      <c r="Y38"/>
      <c r="AA38"/>
      <c r="AC38"/>
      <c r="AE38"/>
      <c r="AG38"/>
    </row>
    <row r="39" spans="1:1024 1027:2047 2050:3070 3073:4096 4099:5119 5122:6142 6145:7168 7171:8191 8194:9214 9217:10240 10243:11263 11266:12286 12289:13312 13315:14335 14338:15358 15361:16384" s="9" customFormat="1" ht="15" customHeight="1" x14ac:dyDescent="0.45">
      <c r="B39" s="3" t="str">
        <f t="shared" si="9"/>
        <v>July</v>
      </c>
      <c r="E39"/>
      <c r="F39" s="1">
        <f t="shared" si="5"/>
        <v>12000</v>
      </c>
      <c r="G39"/>
      <c r="H39" s="1">
        <f t="shared" si="6"/>
        <v>12000</v>
      </c>
      <c r="I39"/>
      <c r="J39" s="1">
        <f t="shared" si="7"/>
        <v>12000</v>
      </c>
      <c r="K39"/>
      <c r="L39" s="1">
        <f t="shared" si="8"/>
        <v>144000</v>
      </c>
      <c r="M39"/>
      <c r="N39" s="1">
        <f t="shared" si="10"/>
        <v>0</v>
      </c>
      <c r="O39"/>
      <c r="P39" s="1">
        <f t="shared" si="11"/>
        <v>144000</v>
      </c>
      <c r="Q39"/>
      <c r="S39"/>
      <c r="U39"/>
      <c r="W39"/>
      <c r="Y39"/>
      <c r="AA39"/>
      <c r="AC39"/>
      <c r="AE39"/>
      <c r="AG39"/>
    </row>
    <row r="40" spans="1:1024 1027:2047 2050:3070 3073:4096 4099:5119 5122:6142 6145:7168 7171:8191 8194:9214 9217:10240 10243:11263 11266:12286 12289:13312 13315:14335 14338:15358 15361:16384" s="9" customFormat="1" ht="15" customHeight="1" x14ac:dyDescent="0.45">
      <c r="B40" s="3" t="s">
        <v>10</v>
      </c>
      <c r="E40"/>
      <c r="F40" s="18">
        <f>SUM(F28:F39)</f>
        <v>144000</v>
      </c>
      <c r="G40"/>
      <c r="H40" s="18">
        <f>SUM(H28:H39)</f>
        <v>108000</v>
      </c>
      <c r="I40"/>
      <c r="J40" s="18">
        <f>SUM(J28:J39)</f>
        <v>144000</v>
      </c>
      <c r="K40"/>
      <c r="L40" s="18">
        <f>SUM(L28:L39)</f>
        <v>936000</v>
      </c>
      <c r="M40"/>
      <c r="N40" s="18">
        <f>SUM(N28:N39)</f>
        <v>288000</v>
      </c>
      <c r="O40"/>
      <c r="P40" s="18">
        <f>SUM(P28:P39)</f>
        <v>1152000</v>
      </c>
      <c r="Q40"/>
      <c r="S40"/>
      <c r="U40"/>
      <c r="W40"/>
      <c r="Y40"/>
      <c r="AA40"/>
      <c r="AC40"/>
      <c r="AE40"/>
      <c r="AG40"/>
    </row>
    <row r="41" spans="1:1024 1027:2047 2050:3070 3073:4096 4099:5119 5122:6142 6145:7168 7171:8191 8194:9214 9217:10240 10243:11263 11266:12286 12289:13312 13315:14335 14338:15358 15361:16384" s="9" customFormat="1" ht="15" customHeight="1" thickBot="1" x14ac:dyDescent="0.5">
      <c r="E41"/>
      <c r="G41"/>
      <c r="I41"/>
      <c r="K41"/>
      <c r="M41"/>
      <c r="O41"/>
      <c r="Q41"/>
      <c r="S41"/>
      <c r="U41"/>
      <c r="W41"/>
      <c r="X41" s="29"/>
      <c r="Y41"/>
      <c r="AA41"/>
      <c r="AC41"/>
      <c r="AE41"/>
      <c r="AG41"/>
    </row>
    <row r="42" spans="1:1024 1027:2047 2050:3070 3073:4096 4099:5119 5122:6142 6145:7168 7171:8191 8194:9214 9217:10240 10243:11263 11266:12286 12289:13312 13315:14335 14338:15358 15361:16384" s="13" customFormat="1" ht="14.65" thickBot="1" x14ac:dyDescent="0.5">
      <c r="A42" s="12"/>
      <c r="B42" s="17" t="str">
        <f>"Total Cost of "&amp;A21</f>
        <v>Total Cost of Rental Subsidy</v>
      </c>
      <c r="C42" s="16"/>
      <c r="D42" s="16"/>
      <c r="E42" s="15"/>
      <c r="F42" s="15"/>
      <c r="G42" s="15"/>
      <c r="H42" s="14">
        <f>SUM(F40:P40)</f>
        <v>2772000</v>
      </c>
      <c r="I42"/>
      <c r="J42" s="10"/>
      <c r="K42"/>
      <c r="L42" s="10"/>
      <c r="M42"/>
      <c r="O42"/>
      <c r="P42" s="9"/>
      <c r="Q42"/>
      <c r="R42" s="9"/>
      <c r="S42"/>
      <c r="U42"/>
      <c r="W42"/>
      <c r="Y42"/>
      <c r="AA42"/>
      <c r="AC42"/>
      <c r="AE42"/>
      <c r="AG42"/>
    </row>
    <row r="43" spans="1:1024 1027:2047 2050:3070 3073:4096 4099:5119 5122:6142 6145:7168 7171:8191 8194:9214 9217:10240 10243:11263 11266:12286 12289:13312 13315:14335 14338:15358 15361:16384" ht="14.65" thickBot="1" x14ac:dyDescent="0.5"/>
    <row r="44" spans="1:1024 1027:2047 2050:3070 3073:4096 4099:5119 5122:6142 6145:7168 7171:8191 8194:9214 9217:10240 10243:11263 11266:12286 12289:13312 13315:14335 14338:15358 15361:16384" ht="14.65" thickBot="1" x14ac:dyDescent="0.5">
      <c r="A44" s="28" t="s">
        <v>6</v>
      </c>
      <c r="B44" s="27"/>
      <c r="C44" s="27"/>
      <c r="D44" s="26"/>
    </row>
    <row r="45" spans="1:1024 1027:2047 2050:3070 3073:4096 4099:5119 5122:6142 6145:7168 7171:8191 8194:9214 9217:10240 10243:11263 11266:12286 12289:13312 13315:14335 14338:15358 15361:16384" x14ac:dyDescent="0.45">
      <c r="A45" s="4" t="s">
        <v>48</v>
      </c>
      <c r="H45" s="5">
        <v>20</v>
      </c>
      <c r="L45" s="3"/>
      <c r="AK45" s="43"/>
      <c r="AN45" s="43"/>
      <c r="AQ45" s="43"/>
      <c r="AT45" s="43"/>
      <c r="AW45" s="43"/>
      <c r="AZ45" s="43"/>
      <c r="BC45" s="43"/>
      <c r="BF45" s="43"/>
      <c r="BI45" s="43"/>
      <c r="BL45" s="43"/>
      <c r="BO45" s="43"/>
      <c r="BR45" s="43"/>
      <c r="BU45" s="43"/>
      <c r="BX45" s="43"/>
      <c r="CA45" s="43"/>
      <c r="CD45" s="43"/>
      <c r="CG45" s="43"/>
      <c r="CJ45" s="43"/>
      <c r="CM45" s="43"/>
      <c r="CP45" s="43"/>
      <c r="CS45" s="43"/>
      <c r="CV45" s="43"/>
      <c r="CY45" s="43"/>
      <c r="DB45" s="43"/>
      <c r="DE45" s="43"/>
      <c r="DH45" s="43"/>
      <c r="DK45" s="43"/>
      <c r="DN45" s="43"/>
      <c r="DQ45" s="43"/>
      <c r="DT45" s="43"/>
      <c r="DW45" s="43"/>
      <c r="DZ45" s="43"/>
      <c r="EC45" s="43"/>
      <c r="EF45" s="43"/>
      <c r="EI45" s="43"/>
      <c r="EL45" s="43"/>
      <c r="EO45" s="43"/>
      <c r="ER45" s="43"/>
      <c r="EU45" s="43"/>
      <c r="EX45" s="43"/>
      <c r="FA45" s="43"/>
      <c r="FD45" s="43"/>
      <c r="FG45" s="43"/>
      <c r="FJ45" s="43"/>
      <c r="FM45" s="43"/>
      <c r="FP45" s="43"/>
      <c r="FS45" s="43"/>
      <c r="FV45" s="43"/>
      <c r="FY45" s="43"/>
      <c r="GB45" s="43"/>
      <c r="GE45" s="43"/>
      <c r="GH45" s="43"/>
      <c r="GK45" s="43"/>
      <c r="GN45" s="43"/>
      <c r="GQ45" s="43"/>
      <c r="GT45" s="43"/>
      <c r="GW45" s="43"/>
      <c r="GZ45" s="43"/>
      <c r="HC45" s="43"/>
      <c r="HF45" s="43"/>
      <c r="HI45" s="43"/>
      <c r="HL45" s="43"/>
      <c r="HO45" s="43"/>
      <c r="HR45" s="43"/>
      <c r="HU45" s="43"/>
      <c r="HX45" s="43"/>
      <c r="IA45" s="43"/>
      <c r="ID45" s="43"/>
      <c r="IG45" s="43"/>
      <c r="IJ45" s="43"/>
      <c r="IM45" s="43"/>
      <c r="IP45" s="43"/>
      <c r="IS45" s="43"/>
      <c r="IV45" s="43"/>
      <c r="IY45" s="43"/>
      <c r="JB45" s="43"/>
      <c r="JE45" s="43"/>
      <c r="JH45" s="43"/>
      <c r="JK45" s="43"/>
      <c r="JN45" s="43"/>
      <c r="JQ45" s="43"/>
      <c r="JT45" s="43"/>
      <c r="JW45" s="43"/>
      <c r="JZ45" s="43"/>
      <c r="KC45" s="43"/>
      <c r="KF45" s="43"/>
      <c r="KI45" s="43"/>
      <c r="KL45" s="43"/>
      <c r="KO45" s="43"/>
      <c r="KR45" s="43"/>
      <c r="KU45" s="43"/>
      <c r="KX45" s="43"/>
      <c r="LA45" s="43"/>
      <c r="LD45" s="43"/>
      <c r="LG45" s="43"/>
      <c r="LJ45" s="43"/>
      <c r="LM45" s="43"/>
      <c r="LP45" s="43"/>
      <c r="LS45" s="43"/>
      <c r="LV45" s="43"/>
      <c r="LY45" s="43"/>
      <c r="MB45" s="43"/>
      <c r="ME45" s="43"/>
      <c r="MH45" s="43"/>
      <c r="MK45" s="43"/>
      <c r="MN45" s="43"/>
      <c r="MQ45" s="43"/>
      <c r="MT45" s="43"/>
      <c r="MW45" s="43"/>
      <c r="MZ45" s="43"/>
      <c r="NC45" s="43"/>
      <c r="NF45" s="43"/>
      <c r="NI45" s="43"/>
      <c r="NL45" s="43"/>
      <c r="NO45" s="43"/>
      <c r="NR45" s="43"/>
      <c r="NU45" s="43"/>
      <c r="NX45" s="43"/>
      <c r="OA45" s="43"/>
      <c r="OD45" s="43"/>
      <c r="OG45" s="43"/>
      <c r="OJ45" s="43"/>
      <c r="OM45" s="43"/>
      <c r="OP45" s="43"/>
      <c r="OS45" s="43"/>
      <c r="OV45" s="43"/>
      <c r="OY45" s="43"/>
      <c r="PB45" s="43"/>
      <c r="PE45" s="43"/>
      <c r="PH45" s="43"/>
      <c r="PK45" s="43"/>
      <c r="PN45" s="43"/>
      <c r="PQ45" s="43"/>
      <c r="PT45" s="43"/>
      <c r="PW45" s="43"/>
      <c r="PZ45" s="43"/>
      <c r="QC45" s="43"/>
      <c r="QF45" s="43"/>
      <c r="QI45" s="43"/>
      <c r="QL45" s="43"/>
      <c r="QO45" s="43"/>
      <c r="QR45" s="43"/>
      <c r="QU45" s="43"/>
      <c r="QX45" s="43"/>
      <c r="RA45" s="43"/>
      <c r="RD45" s="43"/>
      <c r="RG45" s="43"/>
      <c r="RJ45" s="43"/>
      <c r="RM45" s="43"/>
      <c r="RP45" s="43"/>
      <c r="RS45" s="43"/>
      <c r="RV45" s="43"/>
      <c r="RY45" s="43"/>
      <c r="SB45" s="43"/>
      <c r="SE45" s="43"/>
      <c r="SH45" s="43"/>
      <c r="SK45" s="43"/>
      <c r="SN45" s="43"/>
      <c r="SQ45" s="43"/>
      <c r="ST45" s="43"/>
      <c r="SW45" s="43"/>
      <c r="SZ45" s="43"/>
      <c r="TC45" s="43"/>
      <c r="TF45" s="43"/>
      <c r="TI45" s="43"/>
      <c r="TL45" s="43"/>
      <c r="TO45" s="43"/>
      <c r="TR45" s="43"/>
      <c r="TU45" s="43"/>
      <c r="TX45" s="43"/>
      <c r="UA45" s="43"/>
      <c r="UD45" s="43"/>
      <c r="UG45" s="43"/>
      <c r="UJ45" s="43"/>
      <c r="UM45" s="43"/>
      <c r="UP45" s="43"/>
      <c r="US45" s="43"/>
      <c r="UV45" s="43"/>
      <c r="UY45" s="43"/>
      <c r="VB45" s="43"/>
      <c r="VE45" s="43"/>
      <c r="VH45" s="43"/>
      <c r="VK45" s="43"/>
      <c r="VN45" s="43"/>
      <c r="VQ45" s="43"/>
      <c r="VT45" s="43"/>
      <c r="VW45" s="43"/>
      <c r="VZ45" s="43"/>
      <c r="WC45" s="43"/>
      <c r="WF45" s="43"/>
      <c r="WI45" s="43"/>
      <c r="WL45" s="43"/>
      <c r="WO45" s="43"/>
      <c r="WR45" s="43"/>
      <c r="WU45" s="43"/>
      <c r="WX45" s="43"/>
      <c r="XA45" s="43"/>
      <c r="XD45" s="43"/>
      <c r="XG45" s="43"/>
      <c r="XJ45" s="43"/>
      <c r="XM45" s="43"/>
      <c r="XP45" s="43"/>
      <c r="XS45" s="43"/>
      <c r="XV45" s="43"/>
      <c r="XY45" s="43"/>
      <c r="YB45" s="43"/>
      <c r="YE45" s="43"/>
      <c r="YH45" s="43"/>
      <c r="YK45" s="43"/>
      <c r="YN45" s="43"/>
      <c r="YQ45" s="43"/>
      <c r="YT45" s="43"/>
      <c r="YW45" s="43"/>
      <c r="YZ45" s="43"/>
      <c r="ZC45" s="43"/>
      <c r="ZF45" s="43"/>
      <c r="ZI45" s="43"/>
      <c r="ZL45" s="43"/>
      <c r="ZO45" s="43"/>
      <c r="ZR45" s="43"/>
      <c r="ZU45" s="43"/>
      <c r="ZX45" s="43"/>
      <c r="AAA45" s="43"/>
      <c r="AAD45" s="43"/>
      <c r="AAG45" s="43"/>
      <c r="AAJ45" s="43"/>
      <c r="AAM45" s="43"/>
      <c r="AAP45" s="43"/>
      <c r="AAS45" s="43"/>
      <c r="AAV45" s="43"/>
      <c r="AAY45" s="43"/>
      <c r="ABB45" s="43"/>
      <c r="ABE45" s="43"/>
      <c r="ABH45" s="43"/>
      <c r="ABK45" s="43"/>
      <c r="ABN45" s="43"/>
      <c r="ABQ45" s="43"/>
      <c r="ABT45" s="43"/>
      <c r="ABW45" s="43"/>
      <c r="ABZ45" s="43"/>
      <c r="ACC45" s="43"/>
      <c r="ACF45" s="43"/>
      <c r="ACI45" s="43"/>
      <c r="ACL45" s="43"/>
      <c r="ACO45" s="43"/>
      <c r="ACR45" s="43"/>
      <c r="ACU45" s="43"/>
      <c r="ACX45" s="43"/>
      <c r="ADA45" s="43"/>
      <c r="ADD45" s="43"/>
      <c r="ADG45" s="43"/>
      <c r="ADJ45" s="43"/>
      <c r="ADM45" s="43"/>
      <c r="ADP45" s="43"/>
      <c r="ADS45" s="43"/>
      <c r="ADV45" s="43"/>
      <c r="ADY45" s="43"/>
      <c r="AEB45" s="43"/>
      <c r="AEE45" s="43"/>
      <c r="AEH45" s="43"/>
      <c r="AEK45" s="43"/>
      <c r="AEN45" s="43"/>
      <c r="AEQ45" s="43"/>
      <c r="AET45" s="43"/>
      <c r="AEW45" s="43"/>
      <c r="AEZ45" s="43"/>
      <c r="AFC45" s="43"/>
      <c r="AFF45" s="43"/>
      <c r="AFI45" s="43"/>
      <c r="AFL45" s="43"/>
      <c r="AFO45" s="43"/>
      <c r="AFR45" s="43"/>
      <c r="AFU45" s="43"/>
      <c r="AFX45" s="43"/>
      <c r="AGA45" s="43"/>
      <c r="AGD45" s="43"/>
      <c r="AGG45" s="43"/>
      <c r="AGJ45" s="43"/>
      <c r="AGM45" s="43"/>
      <c r="AGP45" s="43"/>
      <c r="AGS45" s="43"/>
      <c r="AGV45" s="43"/>
      <c r="AGY45" s="43"/>
      <c r="AHB45" s="43"/>
      <c r="AHE45" s="43"/>
      <c r="AHH45" s="43"/>
      <c r="AHK45" s="43"/>
      <c r="AHN45" s="43"/>
      <c r="AHQ45" s="43"/>
      <c r="AHT45" s="43"/>
      <c r="AHW45" s="43"/>
      <c r="AHZ45" s="43"/>
      <c r="AIC45" s="43"/>
      <c r="AIF45" s="43"/>
      <c r="AII45" s="43"/>
      <c r="AIL45" s="43"/>
      <c r="AIO45" s="43"/>
      <c r="AIR45" s="43"/>
      <c r="AIU45" s="43"/>
      <c r="AIX45" s="43"/>
      <c r="AJA45" s="43"/>
      <c r="AJD45" s="43"/>
      <c r="AJG45" s="43"/>
      <c r="AJJ45" s="43"/>
      <c r="AJM45" s="43"/>
      <c r="AJP45" s="43"/>
      <c r="AJS45" s="43"/>
      <c r="AJV45" s="43"/>
      <c r="AJY45" s="43"/>
      <c r="AKB45" s="43"/>
      <c r="AKE45" s="43"/>
      <c r="AKH45" s="43"/>
      <c r="AKK45" s="43"/>
      <c r="AKN45" s="43"/>
      <c r="AKQ45" s="43"/>
      <c r="AKT45" s="43"/>
      <c r="AKW45" s="43"/>
      <c r="AKZ45" s="43"/>
      <c r="ALC45" s="43"/>
      <c r="ALF45" s="43"/>
      <c r="ALI45" s="43"/>
      <c r="ALL45" s="43"/>
      <c r="ALO45" s="43"/>
      <c r="ALR45" s="43"/>
      <c r="ALU45" s="43"/>
      <c r="ALX45" s="43"/>
      <c r="AMA45" s="43"/>
      <c r="AMD45" s="43"/>
      <c r="AMG45" s="43"/>
      <c r="AMJ45" s="43"/>
      <c r="AMM45" s="43"/>
      <c r="AMP45" s="43"/>
      <c r="AMS45" s="43"/>
      <c r="AMV45" s="43"/>
      <c r="AMY45" s="43"/>
      <c r="ANB45" s="43"/>
      <c r="ANE45" s="43"/>
      <c r="ANH45" s="43"/>
      <c r="ANK45" s="43"/>
      <c r="ANN45" s="43"/>
      <c r="ANQ45" s="43"/>
      <c r="ANT45" s="43"/>
      <c r="ANW45" s="43"/>
      <c r="ANZ45" s="43"/>
      <c r="AOC45" s="43"/>
      <c r="AOF45" s="43"/>
      <c r="AOI45" s="43"/>
      <c r="AOL45" s="43"/>
      <c r="AOO45" s="43"/>
      <c r="AOR45" s="43"/>
      <c r="AOU45" s="43"/>
      <c r="AOX45" s="43"/>
      <c r="APA45" s="43"/>
      <c r="APD45" s="43"/>
      <c r="APG45" s="43"/>
      <c r="APJ45" s="43"/>
      <c r="APM45" s="43"/>
      <c r="APP45" s="43"/>
      <c r="APS45" s="43"/>
      <c r="APV45" s="43"/>
      <c r="APY45" s="43"/>
      <c r="AQB45" s="43"/>
      <c r="AQE45" s="43"/>
      <c r="AQH45" s="43"/>
      <c r="AQK45" s="43"/>
      <c r="AQN45" s="43"/>
      <c r="AQQ45" s="43"/>
      <c r="AQT45" s="43"/>
      <c r="AQW45" s="43"/>
      <c r="AQZ45" s="43"/>
      <c r="ARC45" s="43"/>
      <c r="ARF45" s="43"/>
      <c r="ARI45" s="43"/>
      <c r="ARL45" s="43"/>
      <c r="ARO45" s="43"/>
      <c r="ARR45" s="43"/>
      <c r="ARU45" s="43"/>
      <c r="ARX45" s="43"/>
      <c r="ASA45" s="43"/>
      <c r="ASD45" s="43"/>
      <c r="ASG45" s="43"/>
      <c r="ASJ45" s="43"/>
      <c r="ASM45" s="43"/>
      <c r="ASP45" s="43"/>
      <c r="ASS45" s="43"/>
      <c r="ASV45" s="43"/>
      <c r="ASY45" s="43"/>
      <c r="ATB45" s="43"/>
      <c r="ATE45" s="43"/>
      <c r="ATH45" s="43"/>
      <c r="ATK45" s="43"/>
      <c r="ATN45" s="43"/>
      <c r="ATQ45" s="43"/>
      <c r="ATT45" s="43"/>
      <c r="ATW45" s="43"/>
      <c r="ATZ45" s="43"/>
      <c r="AUC45" s="43"/>
      <c r="AUF45" s="43"/>
      <c r="AUI45" s="43"/>
      <c r="AUL45" s="43"/>
      <c r="AUO45" s="43"/>
      <c r="AUR45" s="43"/>
      <c r="AUU45" s="43"/>
      <c r="AUX45" s="43"/>
      <c r="AVA45" s="43"/>
      <c r="AVD45" s="43"/>
      <c r="AVG45" s="43"/>
      <c r="AVJ45" s="43"/>
      <c r="AVM45" s="43"/>
      <c r="AVP45" s="43"/>
      <c r="AVS45" s="43"/>
      <c r="AVV45" s="43"/>
      <c r="AVY45" s="43"/>
      <c r="AWB45" s="43"/>
      <c r="AWE45" s="43"/>
      <c r="AWH45" s="43"/>
      <c r="AWK45" s="43"/>
      <c r="AWN45" s="43"/>
      <c r="AWQ45" s="43"/>
      <c r="AWT45" s="43"/>
      <c r="AWW45" s="43"/>
      <c r="AWZ45" s="43"/>
      <c r="AXC45" s="43"/>
      <c r="AXF45" s="43"/>
      <c r="AXI45" s="43"/>
      <c r="AXL45" s="43"/>
      <c r="AXO45" s="43"/>
      <c r="AXR45" s="43"/>
      <c r="AXU45" s="43"/>
      <c r="AXX45" s="43"/>
      <c r="AYA45" s="43"/>
      <c r="AYD45" s="43"/>
      <c r="AYG45" s="43"/>
      <c r="AYJ45" s="43"/>
      <c r="AYM45" s="43"/>
      <c r="AYP45" s="43"/>
      <c r="AYS45" s="43"/>
      <c r="AYV45" s="43"/>
      <c r="AYY45" s="43"/>
      <c r="AZB45" s="43"/>
      <c r="AZE45" s="43"/>
      <c r="AZH45" s="43"/>
      <c r="AZK45" s="43"/>
      <c r="AZN45" s="43"/>
      <c r="AZQ45" s="43"/>
      <c r="AZT45" s="43"/>
      <c r="AZW45" s="43"/>
      <c r="AZZ45" s="43"/>
      <c r="BAC45" s="43"/>
      <c r="BAF45" s="43"/>
      <c r="BAI45" s="43"/>
      <c r="BAL45" s="43"/>
      <c r="BAO45" s="43"/>
      <c r="BAR45" s="43"/>
      <c r="BAU45" s="43"/>
      <c r="BAX45" s="43"/>
      <c r="BBA45" s="43"/>
      <c r="BBD45" s="43"/>
      <c r="BBG45" s="43"/>
      <c r="BBJ45" s="43"/>
      <c r="BBM45" s="43"/>
      <c r="BBP45" s="43"/>
      <c r="BBS45" s="43"/>
      <c r="BBV45" s="43"/>
      <c r="BBY45" s="43"/>
      <c r="BCB45" s="43"/>
      <c r="BCE45" s="43"/>
      <c r="BCH45" s="43"/>
      <c r="BCK45" s="43"/>
      <c r="BCN45" s="43"/>
      <c r="BCQ45" s="43"/>
      <c r="BCT45" s="43"/>
      <c r="BCW45" s="43"/>
      <c r="BCZ45" s="43"/>
      <c r="BDC45" s="43"/>
      <c r="BDF45" s="43"/>
      <c r="BDI45" s="43"/>
      <c r="BDL45" s="43"/>
      <c r="BDO45" s="43"/>
      <c r="BDR45" s="43"/>
      <c r="BDU45" s="43"/>
      <c r="BDX45" s="43"/>
      <c r="BEA45" s="43"/>
      <c r="BED45" s="43"/>
      <c r="BEG45" s="43"/>
      <c r="BEJ45" s="43"/>
      <c r="BEM45" s="43"/>
      <c r="BEP45" s="43"/>
      <c r="BES45" s="43"/>
      <c r="BEV45" s="43"/>
      <c r="BEY45" s="43"/>
      <c r="BFB45" s="43"/>
      <c r="BFE45" s="43"/>
      <c r="BFH45" s="43"/>
      <c r="BFK45" s="43"/>
      <c r="BFN45" s="43"/>
      <c r="BFQ45" s="43"/>
      <c r="BFT45" s="43"/>
      <c r="BFW45" s="43"/>
      <c r="BFZ45" s="43"/>
      <c r="BGC45" s="43"/>
      <c r="BGF45" s="43"/>
      <c r="BGI45" s="43"/>
      <c r="BGL45" s="43"/>
      <c r="BGO45" s="43"/>
      <c r="BGR45" s="43"/>
      <c r="BGU45" s="43"/>
      <c r="BGX45" s="43"/>
      <c r="BHA45" s="43"/>
      <c r="BHD45" s="43"/>
      <c r="BHG45" s="43"/>
      <c r="BHJ45" s="43"/>
      <c r="BHM45" s="43"/>
      <c r="BHP45" s="43"/>
      <c r="BHS45" s="43"/>
      <c r="BHV45" s="43"/>
      <c r="BHY45" s="43"/>
      <c r="BIB45" s="43"/>
      <c r="BIE45" s="43"/>
      <c r="BIH45" s="43"/>
      <c r="BIK45" s="43"/>
      <c r="BIN45" s="43"/>
      <c r="BIQ45" s="43"/>
      <c r="BIT45" s="43"/>
      <c r="BIW45" s="43"/>
      <c r="BIZ45" s="43"/>
      <c r="BJC45" s="43"/>
      <c r="BJF45" s="43"/>
      <c r="BJI45" s="43"/>
      <c r="BJL45" s="43"/>
      <c r="BJO45" s="43"/>
      <c r="BJR45" s="43"/>
      <c r="BJU45" s="43"/>
      <c r="BJX45" s="43"/>
      <c r="BKA45" s="43"/>
      <c r="BKD45" s="43"/>
      <c r="BKG45" s="43"/>
      <c r="BKJ45" s="43"/>
      <c r="BKM45" s="43"/>
      <c r="BKP45" s="43"/>
      <c r="BKS45" s="43"/>
      <c r="BKV45" s="43"/>
      <c r="BKY45" s="43"/>
      <c r="BLB45" s="43"/>
      <c r="BLE45" s="43"/>
      <c r="BLH45" s="43"/>
      <c r="BLK45" s="43"/>
      <c r="BLN45" s="43"/>
      <c r="BLQ45" s="43"/>
      <c r="BLT45" s="43"/>
      <c r="BLW45" s="43"/>
      <c r="BLZ45" s="43"/>
      <c r="BMC45" s="43"/>
      <c r="BMF45" s="43"/>
      <c r="BMI45" s="43"/>
      <c r="BML45" s="43"/>
      <c r="BMO45" s="43"/>
      <c r="BMR45" s="43"/>
      <c r="BMU45" s="43"/>
      <c r="BMX45" s="43"/>
      <c r="BNA45" s="43"/>
      <c r="BND45" s="43"/>
      <c r="BNG45" s="43"/>
      <c r="BNJ45" s="43"/>
      <c r="BNM45" s="43"/>
      <c r="BNP45" s="43"/>
      <c r="BNS45" s="43"/>
      <c r="BNV45" s="43"/>
      <c r="BNY45" s="43"/>
      <c r="BOB45" s="43"/>
      <c r="BOE45" s="43"/>
      <c r="BOH45" s="43"/>
      <c r="BOK45" s="43"/>
      <c r="BON45" s="43"/>
      <c r="BOQ45" s="43"/>
      <c r="BOT45" s="43"/>
      <c r="BOW45" s="43"/>
      <c r="BOZ45" s="43"/>
      <c r="BPC45" s="43"/>
      <c r="BPF45" s="43"/>
      <c r="BPI45" s="43"/>
      <c r="BPL45" s="43"/>
      <c r="BPO45" s="43"/>
      <c r="BPR45" s="43"/>
      <c r="BPU45" s="43"/>
      <c r="BPX45" s="43"/>
      <c r="BQA45" s="43"/>
      <c r="BQD45" s="43"/>
      <c r="BQG45" s="43"/>
      <c r="BQJ45" s="43"/>
      <c r="BQM45" s="43"/>
      <c r="BQP45" s="43"/>
      <c r="BQS45" s="43"/>
      <c r="BQV45" s="43"/>
      <c r="BQY45" s="43"/>
      <c r="BRB45" s="43"/>
      <c r="BRE45" s="43"/>
      <c r="BRH45" s="43"/>
      <c r="BRK45" s="43"/>
      <c r="BRN45" s="43"/>
      <c r="BRQ45" s="43"/>
      <c r="BRT45" s="43"/>
      <c r="BRW45" s="43"/>
      <c r="BRZ45" s="43"/>
      <c r="BSC45" s="43"/>
      <c r="BSF45" s="43"/>
      <c r="BSI45" s="43"/>
      <c r="BSL45" s="43"/>
      <c r="BSO45" s="43"/>
      <c r="BSR45" s="43"/>
      <c r="BSU45" s="43"/>
      <c r="BSX45" s="43"/>
      <c r="BTA45" s="43"/>
      <c r="BTD45" s="43"/>
      <c r="BTG45" s="43"/>
      <c r="BTJ45" s="43"/>
      <c r="BTM45" s="43"/>
      <c r="BTP45" s="43"/>
      <c r="BTS45" s="43"/>
      <c r="BTV45" s="43"/>
      <c r="BTY45" s="43"/>
      <c r="BUB45" s="43"/>
      <c r="BUE45" s="43"/>
      <c r="BUH45" s="43"/>
      <c r="BUK45" s="43"/>
      <c r="BUN45" s="43"/>
      <c r="BUQ45" s="43"/>
      <c r="BUT45" s="43"/>
      <c r="BUW45" s="43"/>
      <c r="BUZ45" s="43"/>
      <c r="BVC45" s="43"/>
      <c r="BVF45" s="43"/>
      <c r="BVI45" s="43"/>
      <c r="BVL45" s="43"/>
      <c r="BVO45" s="43"/>
      <c r="BVR45" s="43"/>
      <c r="BVU45" s="43"/>
      <c r="BVX45" s="43"/>
      <c r="BWA45" s="43"/>
      <c r="BWD45" s="43"/>
      <c r="BWG45" s="43"/>
      <c r="BWJ45" s="43"/>
      <c r="BWM45" s="43"/>
      <c r="BWP45" s="43"/>
      <c r="BWS45" s="43"/>
      <c r="BWV45" s="43"/>
      <c r="BWY45" s="43"/>
      <c r="BXB45" s="43"/>
      <c r="BXE45" s="43"/>
      <c r="BXH45" s="43"/>
      <c r="BXK45" s="43"/>
      <c r="BXN45" s="43"/>
      <c r="BXQ45" s="43"/>
      <c r="BXT45" s="43"/>
      <c r="BXW45" s="43"/>
      <c r="BXZ45" s="43"/>
      <c r="BYC45" s="43"/>
      <c r="BYF45" s="43"/>
      <c r="BYI45" s="43"/>
      <c r="BYL45" s="43"/>
      <c r="BYO45" s="43"/>
      <c r="BYR45" s="43"/>
      <c r="BYU45" s="43"/>
      <c r="BYX45" s="43"/>
      <c r="BZA45" s="43"/>
      <c r="BZD45" s="43"/>
      <c r="BZG45" s="43"/>
      <c r="BZJ45" s="43"/>
      <c r="BZM45" s="43"/>
      <c r="BZP45" s="43"/>
      <c r="BZS45" s="43"/>
      <c r="BZV45" s="43"/>
      <c r="BZY45" s="43"/>
      <c r="CAB45" s="43"/>
      <c r="CAE45" s="43"/>
      <c r="CAH45" s="43"/>
      <c r="CAK45" s="43"/>
      <c r="CAN45" s="43"/>
      <c r="CAQ45" s="43"/>
      <c r="CAT45" s="43"/>
      <c r="CAW45" s="43"/>
      <c r="CAZ45" s="43"/>
      <c r="CBC45" s="43"/>
      <c r="CBF45" s="43"/>
      <c r="CBI45" s="43"/>
      <c r="CBL45" s="43"/>
      <c r="CBO45" s="43"/>
      <c r="CBR45" s="43"/>
      <c r="CBU45" s="43"/>
      <c r="CBX45" s="43"/>
      <c r="CCA45" s="43"/>
      <c r="CCD45" s="43"/>
      <c r="CCG45" s="43"/>
      <c r="CCJ45" s="43"/>
      <c r="CCM45" s="43"/>
      <c r="CCP45" s="43"/>
      <c r="CCS45" s="43"/>
      <c r="CCV45" s="43"/>
      <c r="CCY45" s="43"/>
      <c r="CDB45" s="43"/>
      <c r="CDE45" s="43"/>
      <c r="CDH45" s="43"/>
      <c r="CDK45" s="43"/>
      <c r="CDN45" s="43"/>
      <c r="CDQ45" s="43"/>
      <c r="CDT45" s="43"/>
      <c r="CDW45" s="43"/>
      <c r="CDZ45" s="43"/>
      <c r="CEC45" s="43"/>
      <c r="CEF45" s="43"/>
      <c r="CEI45" s="43"/>
      <c r="CEL45" s="43"/>
      <c r="CEO45" s="43"/>
      <c r="CER45" s="43"/>
      <c r="CEU45" s="43"/>
      <c r="CEX45" s="43"/>
      <c r="CFA45" s="43"/>
      <c r="CFD45" s="43"/>
      <c r="CFG45" s="43"/>
      <c r="CFJ45" s="43"/>
      <c r="CFM45" s="43"/>
      <c r="CFP45" s="43"/>
      <c r="CFS45" s="43"/>
      <c r="CFV45" s="43"/>
      <c r="CFY45" s="43"/>
      <c r="CGB45" s="43"/>
      <c r="CGE45" s="43"/>
      <c r="CGH45" s="43"/>
      <c r="CGK45" s="43"/>
      <c r="CGN45" s="43"/>
      <c r="CGQ45" s="43"/>
      <c r="CGT45" s="43"/>
      <c r="CGW45" s="43"/>
      <c r="CGZ45" s="43"/>
      <c r="CHC45" s="43"/>
      <c r="CHF45" s="43"/>
      <c r="CHI45" s="43"/>
      <c r="CHL45" s="43"/>
      <c r="CHO45" s="43"/>
      <c r="CHR45" s="43"/>
      <c r="CHU45" s="43"/>
      <c r="CHX45" s="43"/>
      <c r="CIA45" s="43"/>
      <c r="CID45" s="43"/>
      <c r="CIG45" s="43"/>
      <c r="CIJ45" s="43"/>
      <c r="CIM45" s="43"/>
      <c r="CIP45" s="43"/>
      <c r="CIS45" s="43"/>
      <c r="CIV45" s="43"/>
      <c r="CIY45" s="43"/>
      <c r="CJB45" s="43"/>
      <c r="CJE45" s="43"/>
      <c r="CJH45" s="43"/>
      <c r="CJK45" s="43"/>
      <c r="CJN45" s="43"/>
      <c r="CJQ45" s="43"/>
      <c r="CJT45" s="43"/>
      <c r="CJW45" s="43"/>
      <c r="CJZ45" s="43"/>
      <c r="CKC45" s="43"/>
      <c r="CKF45" s="43"/>
      <c r="CKI45" s="43"/>
      <c r="CKL45" s="43"/>
      <c r="CKO45" s="43"/>
      <c r="CKR45" s="43"/>
      <c r="CKU45" s="43"/>
      <c r="CKX45" s="43"/>
      <c r="CLA45" s="43"/>
      <c r="CLD45" s="43"/>
      <c r="CLG45" s="43"/>
      <c r="CLJ45" s="43"/>
      <c r="CLM45" s="43"/>
      <c r="CLP45" s="43"/>
      <c r="CLS45" s="43"/>
      <c r="CLV45" s="43"/>
      <c r="CLY45" s="43"/>
      <c r="CMB45" s="43"/>
      <c r="CME45" s="43"/>
      <c r="CMH45" s="43"/>
      <c r="CMK45" s="43"/>
      <c r="CMN45" s="43"/>
      <c r="CMQ45" s="43"/>
      <c r="CMT45" s="43"/>
      <c r="CMW45" s="43"/>
      <c r="CMZ45" s="43"/>
      <c r="CNC45" s="43"/>
      <c r="CNF45" s="43"/>
      <c r="CNI45" s="43"/>
      <c r="CNL45" s="43"/>
      <c r="CNO45" s="43"/>
      <c r="CNR45" s="43"/>
      <c r="CNU45" s="43"/>
      <c r="CNX45" s="43"/>
      <c r="COA45" s="43"/>
      <c r="COD45" s="43"/>
      <c r="COG45" s="43"/>
      <c r="COJ45" s="43"/>
      <c r="COM45" s="43"/>
      <c r="COP45" s="43"/>
      <c r="COS45" s="43"/>
      <c r="COV45" s="43"/>
      <c r="COY45" s="43"/>
      <c r="CPB45" s="43"/>
      <c r="CPE45" s="43"/>
      <c r="CPH45" s="43"/>
      <c r="CPK45" s="43"/>
      <c r="CPN45" s="43"/>
      <c r="CPQ45" s="43"/>
      <c r="CPT45" s="43"/>
      <c r="CPW45" s="43"/>
      <c r="CPZ45" s="43"/>
      <c r="CQC45" s="43"/>
      <c r="CQF45" s="43"/>
      <c r="CQI45" s="43"/>
      <c r="CQL45" s="43"/>
      <c r="CQO45" s="43"/>
      <c r="CQR45" s="43"/>
      <c r="CQU45" s="43"/>
      <c r="CQX45" s="43"/>
      <c r="CRA45" s="43"/>
      <c r="CRD45" s="43"/>
      <c r="CRG45" s="43"/>
      <c r="CRJ45" s="43"/>
      <c r="CRM45" s="43"/>
      <c r="CRP45" s="43"/>
      <c r="CRS45" s="43"/>
      <c r="CRV45" s="43"/>
      <c r="CRY45" s="43"/>
      <c r="CSB45" s="43"/>
      <c r="CSE45" s="43"/>
      <c r="CSH45" s="43"/>
      <c r="CSK45" s="43"/>
      <c r="CSN45" s="43"/>
      <c r="CSQ45" s="43"/>
      <c r="CST45" s="43"/>
      <c r="CSW45" s="43"/>
      <c r="CSZ45" s="43"/>
      <c r="CTC45" s="43"/>
      <c r="CTF45" s="43"/>
      <c r="CTI45" s="43"/>
      <c r="CTL45" s="43"/>
      <c r="CTO45" s="43"/>
      <c r="CTR45" s="43"/>
      <c r="CTU45" s="43"/>
      <c r="CTX45" s="43"/>
      <c r="CUA45" s="43"/>
      <c r="CUD45" s="43"/>
      <c r="CUG45" s="43"/>
      <c r="CUJ45" s="43"/>
      <c r="CUM45" s="43"/>
      <c r="CUP45" s="43"/>
      <c r="CUS45" s="43"/>
      <c r="CUV45" s="43"/>
      <c r="CUY45" s="43"/>
      <c r="CVB45" s="43"/>
      <c r="CVE45" s="43"/>
      <c r="CVH45" s="43"/>
      <c r="CVK45" s="43"/>
      <c r="CVN45" s="43"/>
      <c r="CVQ45" s="43"/>
      <c r="CVT45" s="43"/>
      <c r="CVW45" s="43"/>
      <c r="CVZ45" s="43"/>
      <c r="CWC45" s="43"/>
      <c r="CWF45" s="43"/>
      <c r="CWI45" s="43"/>
      <c r="CWL45" s="43"/>
      <c r="CWO45" s="43"/>
      <c r="CWR45" s="43"/>
      <c r="CWU45" s="43"/>
      <c r="CWX45" s="43"/>
      <c r="CXA45" s="43"/>
      <c r="CXD45" s="43"/>
      <c r="CXG45" s="43"/>
      <c r="CXJ45" s="43"/>
      <c r="CXM45" s="43"/>
      <c r="CXP45" s="43"/>
      <c r="CXS45" s="43"/>
      <c r="CXV45" s="43"/>
      <c r="CXY45" s="43"/>
      <c r="CYB45" s="43"/>
      <c r="CYE45" s="43"/>
      <c r="CYH45" s="43"/>
      <c r="CYK45" s="43"/>
      <c r="CYN45" s="43"/>
      <c r="CYQ45" s="43"/>
      <c r="CYT45" s="43"/>
      <c r="CYW45" s="43"/>
      <c r="CYZ45" s="43"/>
      <c r="CZC45" s="43"/>
      <c r="CZF45" s="43"/>
      <c r="CZI45" s="43"/>
      <c r="CZL45" s="43"/>
      <c r="CZO45" s="43"/>
      <c r="CZR45" s="43"/>
      <c r="CZU45" s="43"/>
      <c r="CZX45" s="43"/>
      <c r="DAA45" s="43"/>
      <c r="DAD45" s="43"/>
      <c r="DAG45" s="43"/>
      <c r="DAJ45" s="43"/>
      <c r="DAM45" s="43"/>
      <c r="DAP45" s="43"/>
      <c r="DAS45" s="43"/>
      <c r="DAV45" s="43"/>
      <c r="DAY45" s="43"/>
      <c r="DBB45" s="43"/>
      <c r="DBE45" s="43"/>
      <c r="DBH45" s="43"/>
      <c r="DBK45" s="43"/>
      <c r="DBN45" s="43"/>
      <c r="DBQ45" s="43"/>
      <c r="DBT45" s="43"/>
      <c r="DBW45" s="43"/>
      <c r="DBZ45" s="43"/>
      <c r="DCC45" s="43"/>
      <c r="DCF45" s="43"/>
      <c r="DCI45" s="43"/>
      <c r="DCL45" s="43"/>
      <c r="DCO45" s="43"/>
      <c r="DCR45" s="43"/>
      <c r="DCU45" s="43"/>
      <c r="DCX45" s="43"/>
      <c r="DDA45" s="43"/>
      <c r="DDD45" s="43"/>
      <c r="DDG45" s="43"/>
      <c r="DDJ45" s="43"/>
      <c r="DDM45" s="43"/>
      <c r="DDP45" s="43"/>
      <c r="DDS45" s="43"/>
      <c r="DDV45" s="43"/>
      <c r="DDY45" s="43"/>
      <c r="DEB45" s="43"/>
      <c r="DEE45" s="43"/>
      <c r="DEH45" s="43"/>
      <c r="DEK45" s="43"/>
      <c r="DEN45" s="43"/>
      <c r="DEQ45" s="43"/>
      <c r="DET45" s="43"/>
      <c r="DEW45" s="43"/>
      <c r="DEZ45" s="43"/>
      <c r="DFC45" s="43"/>
      <c r="DFF45" s="43"/>
      <c r="DFI45" s="43"/>
      <c r="DFL45" s="43"/>
      <c r="DFO45" s="43"/>
      <c r="DFR45" s="43"/>
      <c r="DFU45" s="43"/>
      <c r="DFX45" s="43"/>
      <c r="DGA45" s="43"/>
      <c r="DGD45" s="43"/>
      <c r="DGG45" s="43"/>
      <c r="DGJ45" s="43"/>
      <c r="DGM45" s="43"/>
      <c r="DGP45" s="43"/>
      <c r="DGS45" s="43"/>
      <c r="DGV45" s="43"/>
      <c r="DGY45" s="43"/>
      <c r="DHB45" s="43"/>
      <c r="DHE45" s="43"/>
      <c r="DHH45" s="43"/>
      <c r="DHK45" s="43"/>
      <c r="DHN45" s="43"/>
      <c r="DHQ45" s="43"/>
      <c r="DHT45" s="43"/>
      <c r="DHW45" s="43"/>
      <c r="DHZ45" s="43"/>
      <c r="DIC45" s="43"/>
      <c r="DIF45" s="43"/>
      <c r="DII45" s="43"/>
      <c r="DIL45" s="43"/>
      <c r="DIO45" s="43"/>
      <c r="DIR45" s="43"/>
      <c r="DIU45" s="43"/>
      <c r="DIX45" s="43"/>
      <c r="DJA45" s="43"/>
      <c r="DJD45" s="43"/>
      <c r="DJG45" s="43"/>
      <c r="DJJ45" s="43"/>
      <c r="DJM45" s="43"/>
      <c r="DJP45" s="43"/>
      <c r="DJS45" s="43"/>
      <c r="DJV45" s="43"/>
      <c r="DJY45" s="43"/>
      <c r="DKB45" s="43"/>
      <c r="DKE45" s="43"/>
      <c r="DKH45" s="43"/>
      <c r="DKK45" s="43"/>
      <c r="DKN45" s="43"/>
      <c r="DKQ45" s="43"/>
      <c r="DKT45" s="43"/>
      <c r="DKW45" s="43"/>
      <c r="DKZ45" s="43"/>
      <c r="DLC45" s="43"/>
      <c r="DLF45" s="43"/>
      <c r="DLI45" s="43"/>
      <c r="DLL45" s="43"/>
      <c r="DLO45" s="43"/>
      <c r="DLR45" s="43"/>
      <c r="DLU45" s="43"/>
      <c r="DLX45" s="43"/>
      <c r="DMA45" s="43"/>
      <c r="DMD45" s="43"/>
      <c r="DMG45" s="43"/>
      <c r="DMJ45" s="43"/>
      <c r="DMM45" s="43"/>
      <c r="DMP45" s="43"/>
      <c r="DMS45" s="43"/>
      <c r="DMV45" s="43"/>
      <c r="DMY45" s="43"/>
      <c r="DNB45" s="43"/>
      <c r="DNE45" s="43"/>
      <c r="DNH45" s="43"/>
      <c r="DNK45" s="43"/>
      <c r="DNN45" s="43"/>
      <c r="DNQ45" s="43"/>
      <c r="DNT45" s="43"/>
      <c r="DNW45" s="43"/>
      <c r="DNZ45" s="43"/>
      <c r="DOC45" s="43"/>
      <c r="DOF45" s="43"/>
      <c r="DOI45" s="43"/>
      <c r="DOL45" s="43"/>
      <c r="DOO45" s="43"/>
      <c r="DOR45" s="43"/>
      <c r="DOU45" s="43"/>
      <c r="DOX45" s="43"/>
      <c r="DPA45" s="43"/>
      <c r="DPD45" s="43"/>
      <c r="DPG45" s="43"/>
      <c r="DPJ45" s="43"/>
      <c r="DPM45" s="43"/>
      <c r="DPP45" s="43"/>
      <c r="DPS45" s="43"/>
      <c r="DPV45" s="43"/>
      <c r="DPY45" s="43"/>
      <c r="DQB45" s="43"/>
      <c r="DQE45" s="43"/>
      <c r="DQH45" s="43"/>
      <c r="DQK45" s="43"/>
      <c r="DQN45" s="43"/>
      <c r="DQQ45" s="43"/>
      <c r="DQT45" s="43"/>
      <c r="DQW45" s="43"/>
      <c r="DQZ45" s="43"/>
      <c r="DRC45" s="43"/>
      <c r="DRF45" s="43"/>
      <c r="DRI45" s="43"/>
      <c r="DRL45" s="43"/>
      <c r="DRO45" s="43"/>
      <c r="DRR45" s="43"/>
      <c r="DRU45" s="43"/>
      <c r="DRX45" s="43"/>
      <c r="DSA45" s="43"/>
      <c r="DSD45" s="43"/>
      <c r="DSG45" s="43"/>
      <c r="DSJ45" s="43"/>
      <c r="DSM45" s="43"/>
      <c r="DSP45" s="43"/>
      <c r="DSS45" s="43"/>
      <c r="DSV45" s="43"/>
      <c r="DSY45" s="43"/>
      <c r="DTB45" s="43"/>
      <c r="DTE45" s="43"/>
      <c r="DTH45" s="43"/>
      <c r="DTK45" s="43"/>
      <c r="DTN45" s="43"/>
      <c r="DTQ45" s="43"/>
      <c r="DTT45" s="43"/>
      <c r="DTW45" s="43"/>
      <c r="DTZ45" s="43"/>
      <c r="DUC45" s="43"/>
      <c r="DUF45" s="43"/>
      <c r="DUI45" s="43"/>
      <c r="DUL45" s="43"/>
      <c r="DUO45" s="43"/>
      <c r="DUR45" s="43"/>
      <c r="DUU45" s="43"/>
      <c r="DUX45" s="43"/>
      <c r="DVA45" s="43"/>
      <c r="DVD45" s="43"/>
      <c r="DVG45" s="43"/>
      <c r="DVJ45" s="43"/>
      <c r="DVM45" s="43"/>
      <c r="DVP45" s="43"/>
      <c r="DVS45" s="43"/>
      <c r="DVV45" s="43"/>
      <c r="DVY45" s="43"/>
      <c r="DWB45" s="43"/>
      <c r="DWE45" s="43"/>
      <c r="DWH45" s="43"/>
      <c r="DWK45" s="43"/>
      <c r="DWN45" s="43"/>
      <c r="DWQ45" s="43"/>
      <c r="DWT45" s="43"/>
      <c r="DWW45" s="43"/>
      <c r="DWZ45" s="43"/>
      <c r="DXC45" s="43"/>
      <c r="DXF45" s="43"/>
      <c r="DXI45" s="43"/>
      <c r="DXL45" s="43"/>
      <c r="DXO45" s="43"/>
      <c r="DXR45" s="43"/>
      <c r="DXU45" s="43"/>
      <c r="DXX45" s="43"/>
      <c r="DYA45" s="43"/>
      <c r="DYD45" s="43"/>
      <c r="DYG45" s="43"/>
      <c r="DYJ45" s="43"/>
      <c r="DYM45" s="43"/>
      <c r="DYP45" s="43"/>
      <c r="DYS45" s="43"/>
      <c r="DYV45" s="43"/>
      <c r="DYY45" s="43"/>
      <c r="DZB45" s="43"/>
      <c r="DZE45" s="43"/>
      <c r="DZH45" s="43"/>
      <c r="DZK45" s="43"/>
      <c r="DZN45" s="43"/>
      <c r="DZQ45" s="43"/>
      <c r="DZT45" s="43"/>
      <c r="DZW45" s="43"/>
      <c r="DZZ45" s="43"/>
      <c r="EAC45" s="43"/>
      <c r="EAF45" s="43"/>
      <c r="EAI45" s="43"/>
      <c r="EAL45" s="43"/>
      <c r="EAO45" s="43"/>
      <c r="EAR45" s="43"/>
      <c r="EAU45" s="43"/>
      <c r="EAX45" s="43"/>
      <c r="EBA45" s="43"/>
      <c r="EBD45" s="43"/>
      <c r="EBG45" s="43"/>
      <c r="EBJ45" s="43"/>
      <c r="EBM45" s="43"/>
      <c r="EBP45" s="43"/>
      <c r="EBS45" s="43"/>
      <c r="EBV45" s="43"/>
      <c r="EBY45" s="43"/>
      <c r="ECB45" s="43"/>
      <c r="ECE45" s="43"/>
      <c r="ECH45" s="43"/>
      <c r="ECK45" s="43"/>
      <c r="ECN45" s="43"/>
      <c r="ECQ45" s="43"/>
      <c r="ECT45" s="43"/>
      <c r="ECW45" s="43"/>
      <c r="ECZ45" s="43"/>
      <c r="EDC45" s="43"/>
      <c r="EDF45" s="43"/>
      <c r="EDI45" s="43"/>
      <c r="EDL45" s="43"/>
      <c r="EDO45" s="43"/>
      <c r="EDR45" s="43"/>
      <c r="EDU45" s="43"/>
      <c r="EDX45" s="43"/>
      <c r="EEA45" s="43"/>
      <c r="EED45" s="43"/>
      <c r="EEG45" s="43"/>
      <c r="EEJ45" s="43"/>
      <c r="EEM45" s="43"/>
      <c r="EEP45" s="43"/>
      <c r="EES45" s="43"/>
      <c r="EEV45" s="43"/>
      <c r="EEY45" s="43"/>
      <c r="EFB45" s="43"/>
      <c r="EFE45" s="43"/>
      <c r="EFH45" s="43"/>
      <c r="EFK45" s="43"/>
      <c r="EFN45" s="43"/>
      <c r="EFQ45" s="43"/>
      <c r="EFT45" s="43"/>
      <c r="EFW45" s="43"/>
      <c r="EFZ45" s="43"/>
      <c r="EGC45" s="43"/>
      <c r="EGF45" s="43"/>
      <c r="EGI45" s="43"/>
      <c r="EGL45" s="43"/>
      <c r="EGO45" s="43"/>
      <c r="EGR45" s="43"/>
      <c r="EGU45" s="43"/>
      <c r="EGX45" s="43"/>
      <c r="EHA45" s="43"/>
      <c r="EHD45" s="43"/>
      <c r="EHG45" s="43"/>
      <c r="EHJ45" s="43"/>
      <c r="EHM45" s="43"/>
      <c r="EHP45" s="43"/>
      <c r="EHS45" s="43"/>
      <c r="EHV45" s="43"/>
      <c r="EHY45" s="43"/>
      <c r="EIB45" s="43"/>
      <c r="EIE45" s="43"/>
      <c r="EIH45" s="43"/>
      <c r="EIK45" s="43"/>
      <c r="EIN45" s="43"/>
      <c r="EIQ45" s="43"/>
      <c r="EIT45" s="43"/>
      <c r="EIW45" s="43"/>
      <c r="EIZ45" s="43"/>
      <c r="EJC45" s="43"/>
      <c r="EJF45" s="43"/>
      <c r="EJI45" s="43"/>
      <c r="EJL45" s="43"/>
      <c r="EJO45" s="43"/>
      <c r="EJR45" s="43"/>
      <c r="EJU45" s="43"/>
      <c r="EJX45" s="43"/>
      <c r="EKA45" s="43"/>
      <c r="EKD45" s="43"/>
      <c r="EKG45" s="43"/>
      <c r="EKJ45" s="43"/>
      <c r="EKM45" s="43"/>
      <c r="EKP45" s="43"/>
      <c r="EKS45" s="43"/>
      <c r="EKV45" s="43"/>
      <c r="EKY45" s="43"/>
      <c r="ELB45" s="43"/>
      <c r="ELE45" s="43"/>
      <c r="ELH45" s="43"/>
      <c r="ELK45" s="43"/>
      <c r="ELN45" s="43"/>
      <c r="ELQ45" s="43"/>
      <c r="ELT45" s="43"/>
      <c r="ELW45" s="43"/>
      <c r="ELZ45" s="43"/>
      <c r="EMC45" s="43"/>
      <c r="EMF45" s="43"/>
      <c r="EMI45" s="43"/>
      <c r="EML45" s="43"/>
      <c r="EMO45" s="43"/>
      <c r="EMR45" s="43"/>
      <c r="EMU45" s="43"/>
      <c r="EMX45" s="43"/>
      <c r="ENA45" s="43"/>
      <c r="END45" s="43"/>
      <c r="ENG45" s="43"/>
      <c r="ENJ45" s="43"/>
      <c r="ENM45" s="43"/>
      <c r="ENP45" s="43"/>
      <c r="ENS45" s="43"/>
      <c r="ENV45" s="43"/>
      <c r="ENY45" s="43"/>
      <c r="EOB45" s="43"/>
      <c r="EOE45" s="43"/>
      <c r="EOH45" s="43"/>
      <c r="EOK45" s="43"/>
      <c r="EON45" s="43"/>
      <c r="EOQ45" s="43"/>
      <c r="EOT45" s="43"/>
      <c r="EOW45" s="43"/>
      <c r="EOZ45" s="43"/>
      <c r="EPC45" s="43"/>
      <c r="EPF45" s="43"/>
      <c r="EPI45" s="43"/>
      <c r="EPL45" s="43"/>
      <c r="EPO45" s="43"/>
      <c r="EPR45" s="43"/>
      <c r="EPU45" s="43"/>
      <c r="EPX45" s="43"/>
      <c r="EQA45" s="43"/>
      <c r="EQD45" s="43"/>
      <c r="EQG45" s="43"/>
      <c r="EQJ45" s="43"/>
      <c r="EQM45" s="43"/>
      <c r="EQP45" s="43"/>
      <c r="EQS45" s="43"/>
      <c r="EQV45" s="43"/>
      <c r="EQY45" s="43"/>
      <c r="ERB45" s="43"/>
      <c r="ERE45" s="43"/>
      <c r="ERH45" s="43"/>
      <c r="ERK45" s="43"/>
      <c r="ERN45" s="43"/>
      <c r="ERQ45" s="43"/>
      <c r="ERT45" s="43"/>
      <c r="ERW45" s="43"/>
      <c r="ERZ45" s="43"/>
      <c r="ESC45" s="43"/>
      <c r="ESF45" s="43"/>
      <c r="ESI45" s="43"/>
      <c r="ESL45" s="43"/>
      <c r="ESO45" s="43"/>
      <c r="ESR45" s="43"/>
      <c r="ESU45" s="43"/>
      <c r="ESX45" s="43"/>
      <c r="ETA45" s="43"/>
      <c r="ETD45" s="43"/>
      <c r="ETG45" s="43"/>
      <c r="ETJ45" s="43"/>
      <c r="ETM45" s="43"/>
      <c r="ETP45" s="43"/>
      <c r="ETS45" s="43"/>
      <c r="ETV45" s="43"/>
      <c r="ETY45" s="43"/>
      <c r="EUB45" s="43"/>
      <c r="EUE45" s="43"/>
      <c r="EUH45" s="43"/>
      <c r="EUK45" s="43"/>
      <c r="EUN45" s="43"/>
      <c r="EUQ45" s="43"/>
      <c r="EUT45" s="43"/>
      <c r="EUW45" s="43"/>
      <c r="EUZ45" s="43"/>
      <c r="EVC45" s="43"/>
      <c r="EVF45" s="43"/>
      <c r="EVI45" s="43"/>
      <c r="EVL45" s="43"/>
      <c r="EVO45" s="43"/>
      <c r="EVR45" s="43"/>
      <c r="EVU45" s="43"/>
      <c r="EVX45" s="43"/>
      <c r="EWA45" s="43"/>
      <c r="EWD45" s="43"/>
      <c r="EWG45" s="43"/>
      <c r="EWJ45" s="43"/>
      <c r="EWM45" s="43"/>
      <c r="EWP45" s="43"/>
      <c r="EWS45" s="43"/>
      <c r="EWV45" s="43"/>
      <c r="EWY45" s="43"/>
      <c r="EXB45" s="43"/>
      <c r="EXE45" s="43"/>
      <c r="EXH45" s="43"/>
      <c r="EXK45" s="43"/>
      <c r="EXN45" s="43"/>
      <c r="EXQ45" s="43"/>
      <c r="EXT45" s="43"/>
      <c r="EXW45" s="43"/>
      <c r="EXZ45" s="43"/>
      <c r="EYC45" s="43"/>
      <c r="EYF45" s="43"/>
      <c r="EYI45" s="43"/>
      <c r="EYL45" s="43"/>
      <c r="EYO45" s="43"/>
      <c r="EYR45" s="43"/>
      <c r="EYU45" s="43"/>
      <c r="EYX45" s="43"/>
      <c r="EZA45" s="43"/>
      <c r="EZD45" s="43"/>
      <c r="EZG45" s="43"/>
      <c r="EZJ45" s="43"/>
      <c r="EZM45" s="43"/>
      <c r="EZP45" s="43"/>
      <c r="EZS45" s="43"/>
      <c r="EZV45" s="43"/>
      <c r="EZY45" s="43"/>
      <c r="FAB45" s="43"/>
      <c r="FAE45" s="43"/>
      <c r="FAH45" s="43"/>
      <c r="FAK45" s="43"/>
      <c r="FAN45" s="43"/>
      <c r="FAQ45" s="43"/>
      <c r="FAT45" s="43"/>
      <c r="FAW45" s="43"/>
      <c r="FAZ45" s="43"/>
      <c r="FBC45" s="43"/>
      <c r="FBF45" s="43"/>
      <c r="FBI45" s="43"/>
      <c r="FBL45" s="43"/>
      <c r="FBO45" s="43"/>
      <c r="FBR45" s="43"/>
      <c r="FBU45" s="43"/>
      <c r="FBX45" s="43"/>
      <c r="FCA45" s="43"/>
      <c r="FCD45" s="43"/>
      <c r="FCG45" s="43"/>
      <c r="FCJ45" s="43"/>
      <c r="FCM45" s="43"/>
      <c r="FCP45" s="43"/>
      <c r="FCS45" s="43"/>
      <c r="FCV45" s="43"/>
      <c r="FCY45" s="43"/>
      <c r="FDB45" s="43"/>
      <c r="FDE45" s="43"/>
      <c r="FDH45" s="43"/>
      <c r="FDK45" s="43"/>
      <c r="FDN45" s="43"/>
      <c r="FDQ45" s="43"/>
      <c r="FDT45" s="43"/>
      <c r="FDW45" s="43"/>
      <c r="FDZ45" s="43"/>
      <c r="FEC45" s="43"/>
      <c r="FEF45" s="43"/>
      <c r="FEI45" s="43"/>
      <c r="FEL45" s="43"/>
      <c r="FEO45" s="43"/>
      <c r="FER45" s="43"/>
      <c r="FEU45" s="43"/>
      <c r="FEX45" s="43"/>
      <c r="FFA45" s="43"/>
      <c r="FFD45" s="43"/>
      <c r="FFG45" s="43"/>
      <c r="FFJ45" s="43"/>
      <c r="FFM45" s="43"/>
      <c r="FFP45" s="43"/>
      <c r="FFS45" s="43"/>
      <c r="FFV45" s="43"/>
      <c r="FFY45" s="43"/>
      <c r="FGB45" s="43"/>
      <c r="FGE45" s="43"/>
      <c r="FGH45" s="43"/>
      <c r="FGK45" s="43"/>
      <c r="FGN45" s="43"/>
      <c r="FGQ45" s="43"/>
      <c r="FGT45" s="43"/>
      <c r="FGW45" s="43"/>
      <c r="FGZ45" s="43"/>
      <c r="FHC45" s="43"/>
      <c r="FHF45" s="43"/>
      <c r="FHI45" s="43"/>
      <c r="FHL45" s="43"/>
      <c r="FHO45" s="43"/>
      <c r="FHR45" s="43"/>
      <c r="FHU45" s="43"/>
      <c r="FHX45" s="43"/>
      <c r="FIA45" s="43"/>
      <c r="FID45" s="43"/>
      <c r="FIG45" s="43"/>
      <c r="FIJ45" s="43"/>
      <c r="FIM45" s="43"/>
      <c r="FIP45" s="43"/>
      <c r="FIS45" s="43"/>
      <c r="FIV45" s="43"/>
      <c r="FIY45" s="43"/>
      <c r="FJB45" s="43"/>
      <c r="FJE45" s="43"/>
      <c r="FJH45" s="43"/>
      <c r="FJK45" s="43"/>
      <c r="FJN45" s="43"/>
      <c r="FJQ45" s="43"/>
      <c r="FJT45" s="43"/>
      <c r="FJW45" s="43"/>
      <c r="FJZ45" s="43"/>
      <c r="FKC45" s="43"/>
      <c r="FKF45" s="43"/>
      <c r="FKI45" s="43"/>
      <c r="FKL45" s="43"/>
      <c r="FKO45" s="43"/>
      <c r="FKR45" s="43"/>
      <c r="FKU45" s="43"/>
      <c r="FKX45" s="43"/>
      <c r="FLA45" s="43"/>
      <c r="FLD45" s="43"/>
      <c r="FLG45" s="43"/>
      <c r="FLJ45" s="43"/>
      <c r="FLM45" s="43"/>
      <c r="FLP45" s="43"/>
      <c r="FLS45" s="43"/>
      <c r="FLV45" s="43"/>
      <c r="FLY45" s="43"/>
      <c r="FMB45" s="43"/>
      <c r="FME45" s="43"/>
      <c r="FMH45" s="43"/>
      <c r="FMK45" s="43"/>
      <c r="FMN45" s="43"/>
      <c r="FMQ45" s="43"/>
      <c r="FMT45" s="43"/>
      <c r="FMW45" s="43"/>
      <c r="FMZ45" s="43"/>
      <c r="FNC45" s="43"/>
      <c r="FNF45" s="43"/>
      <c r="FNI45" s="43"/>
      <c r="FNL45" s="43"/>
      <c r="FNO45" s="43"/>
      <c r="FNR45" s="43"/>
      <c r="FNU45" s="43"/>
      <c r="FNX45" s="43"/>
      <c r="FOA45" s="43"/>
      <c r="FOD45" s="43"/>
      <c r="FOG45" s="43"/>
      <c r="FOJ45" s="43"/>
      <c r="FOM45" s="43"/>
      <c r="FOP45" s="43"/>
      <c r="FOS45" s="43"/>
      <c r="FOV45" s="43"/>
      <c r="FOY45" s="43"/>
      <c r="FPB45" s="43"/>
      <c r="FPE45" s="43"/>
      <c r="FPH45" s="43"/>
      <c r="FPK45" s="43"/>
      <c r="FPN45" s="43"/>
      <c r="FPQ45" s="43"/>
      <c r="FPT45" s="43"/>
      <c r="FPW45" s="43"/>
      <c r="FPZ45" s="43"/>
      <c r="FQC45" s="43"/>
      <c r="FQF45" s="43"/>
      <c r="FQI45" s="43"/>
      <c r="FQL45" s="43"/>
      <c r="FQO45" s="43"/>
      <c r="FQR45" s="43"/>
      <c r="FQU45" s="43"/>
      <c r="FQX45" s="43"/>
      <c r="FRA45" s="43"/>
      <c r="FRD45" s="43"/>
      <c r="FRG45" s="43"/>
      <c r="FRJ45" s="43"/>
      <c r="FRM45" s="43"/>
      <c r="FRP45" s="43"/>
      <c r="FRS45" s="43"/>
      <c r="FRV45" s="43"/>
      <c r="FRY45" s="43"/>
      <c r="FSB45" s="43"/>
      <c r="FSE45" s="43"/>
      <c r="FSH45" s="43"/>
      <c r="FSK45" s="43"/>
      <c r="FSN45" s="43"/>
      <c r="FSQ45" s="43"/>
      <c r="FST45" s="43"/>
      <c r="FSW45" s="43"/>
      <c r="FSZ45" s="43"/>
      <c r="FTC45" s="43"/>
      <c r="FTF45" s="43"/>
      <c r="FTI45" s="43"/>
      <c r="FTL45" s="43"/>
      <c r="FTO45" s="43"/>
      <c r="FTR45" s="43"/>
      <c r="FTU45" s="43"/>
      <c r="FTX45" s="43"/>
      <c r="FUA45" s="43"/>
      <c r="FUD45" s="43"/>
      <c r="FUG45" s="43"/>
      <c r="FUJ45" s="43"/>
      <c r="FUM45" s="43"/>
      <c r="FUP45" s="43"/>
      <c r="FUS45" s="43"/>
      <c r="FUV45" s="43"/>
      <c r="FUY45" s="43"/>
      <c r="FVB45" s="43"/>
      <c r="FVE45" s="43"/>
      <c r="FVH45" s="43"/>
      <c r="FVK45" s="43"/>
      <c r="FVN45" s="43"/>
      <c r="FVQ45" s="43"/>
      <c r="FVT45" s="43"/>
      <c r="FVW45" s="43"/>
      <c r="FVZ45" s="43"/>
      <c r="FWC45" s="43"/>
      <c r="FWF45" s="43"/>
      <c r="FWI45" s="43"/>
      <c r="FWL45" s="43"/>
      <c r="FWO45" s="43"/>
      <c r="FWR45" s="43"/>
      <c r="FWU45" s="43"/>
      <c r="FWX45" s="43"/>
      <c r="FXA45" s="43"/>
      <c r="FXD45" s="43"/>
      <c r="FXG45" s="43"/>
      <c r="FXJ45" s="43"/>
      <c r="FXM45" s="43"/>
      <c r="FXP45" s="43"/>
      <c r="FXS45" s="43"/>
      <c r="FXV45" s="43"/>
      <c r="FXY45" s="43"/>
      <c r="FYB45" s="43"/>
      <c r="FYE45" s="43"/>
      <c r="FYH45" s="43"/>
      <c r="FYK45" s="43"/>
      <c r="FYN45" s="43"/>
      <c r="FYQ45" s="43"/>
      <c r="FYT45" s="43"/>
      <c r="FYW45" s="43"/>
      <c r="FYZ45" s="43"/>
      <c r="FZC45" s="43"/>
      <c r="FZF45" s="43"/>
      <c r="FZI45" s="43"/>
      <c r="FZL45" s="43"/>
      <c r="FZO45" s="43"/>
      <c r="FZR45" s="43"/>
      <c r="FZU45" s="43"/>
      <c r="FZX45" s="43"/>
      <c r="GAA45" s="43"/>
      <c r="GAD45" s="43"/>
      <c r="GAG45" s="43"/>
      <c r="GAJ45" s="43"/>
      <c r="GAM45" s="43"/>
      <c r="GAP45" s="43"/>
      <c r="GAS45" s="43"/>
      <c r="GAV45" s="43"/>
      <c r="GAY45" s="43"/>
      <c r="GBB45" s="43"/>
      <c r="GBE45" s="43"/>
      <c r="GBH45" s="43"/>
      <c r="GBK45" s="43"/>
      <c r="GBN45" s="43"/>
      <c r="GBQ45" s="43"/>
      <c r="GBT45" s="43"/>
      <c r="GBW45" s="43"/>
      <c r="GBZ45" s="43"/>
      <c r="GCC45" s="43"/>
      <c r="GCF45" s="43"/>
      <c r="GCI45" s="43"/>
      <c r="GCL45" s="43"/>
      <c r="GCO45" s="43"/>
      <c r="GCR45" s="43"/>
      <c r="GCU45" s="43"/>
      <c r="GCX45" s="43"/>
      <c r="GDA45" s="43"/>
      <c r="GDD45" s="43"/>
      <c r="GDG45" s="43"/>
      <c r="GDJ45" s="43"/>
      <c r="GDM45" s="43"/>
      <c r="GDP45" s="43"/>
      <c r="GDS45" s="43"/>
      <c r="GDV45" s="43"/>
      <c r="GDY45" s="43"/>
      <c r="GEB45" s="43"/>
      <c r="GEE45" s="43"/>
      <c r="GEH45" s="43"/>
      <c r="GEK45" s="43"/>
      <c r="GEN45" s="43"/>
      <c r="GEQ45" s="43"/>
      <c r="GET45" s="43"/>
      <c r="GEW45" s="43"/>
      <c r="GEZ45" s="43"/>
      <c r="GFC45" s="43"/>
      <c r="GFF45" s="43"/>
      <c r="GFI45" s="43"/>
      <c r="GFL45" s="43"/>
      <c r="GFO45" s="43"/>
      <c r="GFR45" s="43"/>
      <c r="GFU45" s="43"/>
      <c r="GFX45" s="43"/>
      <c r="GGA45" s="43"/>
      <c r="GGD45" s="43"/>
      <c r="GGG45" s="43"/>
      <c r="GGJ45" s="43"/>
      <c r="GGM45" s="43"/>
      <c r="GGP45" s="43"/>
      <c r="GGS45" s="43"/>
      <c r="GGV45" s="43"/>
      <c r="GGY45" s="43"/>
      <c r="GHB45" s="43"/>
      <c r="GHE45" s="43"/>
      <c r="GHH45" s="43"/>
      <c r="GHK45" s="43"/>
      <c r="GHN45" s="43"/>
      <c r="GHQ45" s="43"/>
      <c r="GHT45" s="43"/>
      <c r="GHW45" s="43"/>
      <c r="GHZ45" s="43"/>
      <c r="GIC45" s="43"/>
      <c r="GIF45" s="43"/>
      <c r="GII45" s="43"/>
      <c r="GIL45" s="43"/>
      <c r="GIO45" s="43"/>
      <c r="GIR45" s="43"/>
      <c r="GIU45" s="43"/>
      <c r="GIX45" s="43"/>
      <c r="GJA45" s="43"/>
      <c r="GJD45" s="43"/>
      <c r="GJG45" s="43"/>
      <c r="GJJ45" s="43"/>
      <c r="GJM45" s="43"/>
      <c r="GJP45" s="43"/>
      <c r="GJS45" s="43"/>
      <c r="GJV45" s="43"/>
      <c r="GJY45" s="43"/>
      <c r="GKB45" s="43"/>
      <c r="GKE45" s="43"/>
      <c r="GKH45" s="43"/>
      <c r="GKK45" s="43"/>
      <c r="GKN45" s="43"/>
      <c r="GKQ45" s="43"/>
      <c r="GKT45" s="43"/>
      <c r="GKW45" s="43"/>
      <c r="GKZ45" s="43"/>
      <c r="GLC45" s="43"/>
      <c r="GLF45" s="43"/>
      <c r="GLI45" s="43"/>
      <c r="GLL45" s="43"/>
      <c r="GLO45" s="43"/>
      <c r="GLR45" s="43"/>
      <c r="GLU45" s="43"/>
      <c r="GLX45" s="43"/>
      <c r="GMA45" s="43"/>
      <c r="GMD45" s="43"/>
      <c r="GMG45" s="43"/>
      <c r="GMJ45" s="43"/>
      <c r="GMM45" s="43"/>
      <c r="GMP45" s="43"/>
      <c r="GMS45" s="43"/>
      <c r="GMV45" s="43"/>
      <c r="GMY45" s="43"/>
      <c r="GNB45" s="43"/>
      <c r="GNE45" s="43"/>
      <c r="GNH45" s="43"/>
      <c r="GNK45" s="43"/>
      <c r="GNN45" s="43"/>
      <c r="GNQ45" s="43"/>
      <c r="GNT45" s="43"/>
      <c r="GNW45" s="43"/>
      <c r="GNZ45" s="43"/>
      <c r="GOC45" s="43"/>
      <c r="GOF45" s="43"/>
      <c r="GOI45" s="43"/>
      <c r="GOL45" s="43"/>
      <c r="GOO45" s="43"/>
      <c r="GOR45" s="43"/>
      <c r="GOU45" s="43"/>
      <c r="GOX45" s="43"/>
      <c r="GPA45" s="43"/>
      <c r="GPD45" s="43"/>
      <c r="GPG45" s="43"/>
      <c r="GPJ45" s="43"/>
      <c r="GPM45" s="43"/>
      <c r="GPP45" s="43"/>
      <c r="GPS45" s="43"/>
      <c r="GPV45" s="43"/>
      <c r="GPY45" s="43"/>
      <c r="GQB45" s="43"/>
      <c r="GQE45" s="43"/>
      <c r="GQH45" s="43"/>
      <c r="GQK45" s="43"/>
      <c r="GQN45" s="43"/>
      <c r="GQQ45" s="43"/>
      <c r="GQT45" s="43"/>
      <c r="GQW45" s="43"/>
      <c r="GQZ45" s="43"/>
      <c r="GRC45" s="43"/>
      <c r="GRF45" s="43"/>
      <c r="GRI45" s="43"/>
      <c r="GRL45" s="43"/>
      <c r="GRO45" s="43"/>
      <c r="GRR45" s="43"/>
      <c r="GRU45" s="43"/>
      <c r="GRX45" s="43"/>
      <c r="GSA45" s="43"/>
      <c r="GSD45" s="43"/>
      <c r="GSG45" s="43"/>
      <c r="GSJ45" s="43"/>
      <c r="GSM45" s="43"/>
      <c r="GSP45" s="43"/>
      <c r="GSS45" s="43"/>
      <c r="GSV45" s="43"/>
      <c r="GSY45" s="43"/>
      <c r="GTB45" s="43"/>
      <c r="GTE45" s="43"/>
      <c r="GTH45" s="43"/>
      <c r="GTK45" s="43"/>
      <c r="GTN45" s="43"/>
      <c r="GTQ45" s="43"/>
      <c r="GTT45" s="43"/>
      <c r="GTW45" s="43"/>
      <c r="GTZ45" s="43"/>
      <c r="GUC45" s="43"/>
      <c r="GUF45" s="43"/>
      <c r="GUI45" s="43"/>
      <c r="GUL45" s="43"/>
      <c r="GUO45" s="43"/>
      <c r="GUR45" s="43"/>
      <c r="GUU45" s="43"/>
      <c r="GUX45" s="43"/>
      <c r="GVA45" s="43"/>
      <c r="GVD45" s="43"/>
      <c r="GVG45" s="43"/>
      <c r="GVJ45" s="43"/>
      <c r="GVM45" s="43"/>
      <c r="GVP45" s="43"/>
      <c r="GVS45" s="43"/>
      <c r="GVV45" s="43"/>
      <c r="GVY45" s="43"/>
      <c r="GWB45" s="43"/>
      <c r="GWE45" s="43"/>
      <c r="GWH45" s="43"/>
      <c r="GWK45" s="43"/>
      <c r="GWN45" s="43"/>
      <c r="GWQ45" s="43"/>
      <c r="GWT45" s="43"/>
      <c r="GWW45" s="43"/>
      <c r="GWZ45" s="43"/>
      <c r="GXC45" s="43"/>
      <c r="GXF45" s="43"/>
      <c r="GXI45" s="43"/>
      <c r="GXL45" s="43"/>
      <c r="GXO45" s="43"/>
      <c r="GXR45" s="43"/>
      <c r="GXU45" s="43"/>
      <c r="GXX45" s="43"/>
      <c r="GYA45" s="43"/>
      <c r="GYD45" s="43"/>
      <c r="GYG45" s="43"/>
      <c r="GYJ45" s="43"/>
      <c r="GYM45" s="43"/>
      <c r="GYP45" s="43"/>
      <c r="GYS45" s="43"/>
      <c r="GYV45" s="43"/>
      <c r="GYY45" s="43"/>
      <c r="GZB45" s="43"/>
      <c r="GZE45" s="43"/>
      <c r="GZH45" s="43"/>
      <c r="GZK45" s="43"/>
      <c r="GZN45" s="43"/>
      <c r="GZQ45" s="43"/>
      <c r="GZT45" s="43"/>
      <c r="GZW45" s="43"/>
      <c r="GZZ45" s="43"/>
      <c r="HAC45" s="43"/>
      <c r="HAF45" s="43"/>
      <c r="HAI45" s="43"/>
      <c r="HAL45" s="43"/>
      <c r="HAO45" s="43"/>
      <c r="HAR45" s="43"/>
      <c r="HAU45" s="43"/>
      <c r="HAX45" s="43"/>
      <c r="HBA45" s="43"/>
      <c r="HBD45" s="43"/>
      <c r="HBG45" s="43"/>
      <c r="HBJ45" s="43"/>
      <c r="HBM45" s="43"/>
      <c r="HBP45" s="43"/>
      <c r="HBS45" s="43"/>
      <c r="HBV45" s="43"/>
      <c r="HBY45" s="43"/>
      <c r="HCB45" s="43"/>
      <c r="HCE45" s="43"/>
      <c r="HCH45" s="43"/>
      <c r="HCK45" s="43"/>
      <c r="HCN45" s="43"/>
      <c r="HCQ45" s="43"/>
      <c r="HCT45" s="43"/>
      <c r="HCW45" s="43"/>
      <c r="HCZ45" s="43"/>
      <c r="HDC45" s="43"/>
      <c r="HDF45" s="43"/>
      <c r="HDI45" s="43"/>
      <c r="HDL45" s="43"/>
      <c r="HDO45" s="43"/>
      <c r="HDR45" s="43"/>
      <c r="HDU45" s="43"/>
      <c r="HDX45" s="43"/>
      <c r="HEA45" s="43"/>
      <c r="HED45" s="43"/>
      <c r="HEG45" s="43"/>
      <c r="HEJ45" s="43"/>
      <c r="HEM45" s="43"/>
      <c r="HEP45" s="43"/>
      <c r="HES45" s="43"/>
      <c r="HEV45" s="43"/>
      <c r="HEY45" s="43"/>
      <c r="HFB45" s="43"/>
      <c r="HFE45" s="43"/>
      <c r="HFH45" s="43"/>
      <c r="HFK45" s="43"/>
      <c r="HFN45" s="43"/>
      <c r="HFQ45" s="43"/>
      <c r="HFT45" s="43"/>
      <c r="HFW45" s="43"/>
      <c r="HFZ45" s="43"/>
      <c r="HGC45" s="43"/>
      <c r="HGF45" s="43"/>
      <c r="HGI45" s="43"/>
      <c r="HGL45" s="43"/>
      <c r="HGO45" s="43"/>
      <c r="HGR45" s="43"/>
      <c r="HGU45" s="43"/>
      <c r="HGX45" s="43"/>
      <c r="HHA45" s="43"/>
      <c r="HHD45" s="43"/>
      <c r="HHG45" s="43"/>
      <c r="HHJ45" s="43"/>
      <c r="HHM45" s="43"/>
      <c r="HHP45" s="43"/>
      <c r="HHS45" s="43"/>
      <c r="HHV45" s="43"/>
      <c r="HHY45" s="43"/>
      <c r="HIB45" s="43"/>
      <c r="HIE45" s="43"/>
      <c r="HIH45" s="43"/>
      <c r="HIK45" s="43"/>
      <c r="HIN45" s="43"/>
      <c r="HIQ45" s="43"/>
      <c r="HIT45" s="43"/>
      <c r="HIW45" s="43"/>
      <c r="HIZ45" s="43"/>
      <c r="HJC45" s="43"/>
      <c r="HJF45" s="43"/>
      <c r="HJI45" s="43"/>
      <c r="HJL45" s="43"/>
      <c r="HJO45" s="43"/>
      <c r="HJR45" s="43"/>
      <c r="HJU45" s="43"/>
      <c r="HJX45" s="43"/>
      <c r="HKA45" s="43"/>
      <c r="HKD45" s="43"/>
      <c r="HKG45" s="43"/>
      <c r="HKJ45" s="43"/>
      <c r="HKM45" s="43"/>
      <c r="HKP45" s="43"/>
      <c r="HKS45" s="43"/>
      <c r="HKV45" s="43"/>
      <c r="HKY45" s="43"/>
      <c r="HLB45" s="43"/>
      <c r="HLE45" s="43"/>
      <c r="HLH45" s="43"/>
      <c r="HLK45" s="43"/>
      <c r="HLN45" s="43"/>
      <c r="HLQ45" s="43"/>
      <c r="HLT45" s="43"/>
      <c r="HLW45" s="43"/>
      <c r="HLZ45" s="43"/>
      <c r="HMC45" s="43"/>
      <c r="HMF45" s="43"/>
      <c r="HMI45" s="43"/>
      <c r="HML45" s="43"/>
      <c r="HMO45" s="43"/>
      <c r="HMR45" s="43"/>
      <c r="HMU45" s="43"/>
      <c r="HMX45" s="43"/>
      <c r="HNA45" s="43"/>
      <c r="HND45" s="43"/>
      <c r="HNG45" s="43"/>
      <c r="HNJ45" s="43"/>
      <c r="HNM45" s="43"/>
      <c r="HNP45" s="43"/>
      <c r="HNS45" s="43"/>
      <c r="HNV45" s="43"/>
      <c r="HNY45" s="43"/>
      <c r="HOB45" s="43"/>
      <c r="HOE45" s="43"/>
      <c r="HOH45" s="43"/>
      <c r="HOK45" s="43"/>
      <c r="HON45" s="43"/>
      <c r="HOQ45" s="43"/>
      <c r="HOT45" s="43"/>
      <c r="HOW45" s="43"/>
      <c r="HOZ45" s="43"/>
      <c r="HPC45" s="43"/>
      <c r="HPF45" s="43"/>
      <c r="HPI45" s="43"/>
      <c r="HPL45" s="43"/>
      <c r="HPO45" s="43"/>
      <c r="HPR45" s="43"/>
      <c r="HPU45" s="43"/>
      <c r="HPX45" s="43"/>
      <c r="HQA45" s="43"/>
      <c r="HQD45" s="43"/>
      <c r="HQG45" s="43"/>
      <c r="HQJ45" s="43"/>
      <c r="HQM45" s="43"/>
      <c r="HQP45" s="43"/>
      <c r="HQS45" s="43"/>
      <c r="HQV45" s="43"/>
      <c r="HQY45" s="43"/>
      <c r="HRB45" s="43"/>
      <c r="HRE45" s="43"/>
      <c r="HRH45" s="43"/>
      <c r="HRK45" s="43"/>
      <c r="HRN45" s="43"/>
      <c r="HRQ45" s="43"/>
      <c r="HRT45" s="43"/>
      <c r="HRW45" s="43"/>
      <c r="HRZ45" s="43"/>
      <c r="HSC45" s="43"/>
      <c r="HSF45" s="43"/>
      <c r="HSI45" s="43"/>
      <c r="HSL45" s="43"/>
      <c r="HSO45" s="43"/>
      <c r="HSR45" s="43"/>
      <c r="HSU45" s="43"/>
      <c r="HSX45" s="43"/>
      <c r="HTA45" s="43"/>
      <c r="HTD45" s="43"/>
      <c r="HTG45" s="43"/>
      <c r="HTJ45" s="43"/>
      <c r="HTM45" s="43"/>
      <c r="HTP45" s="43"/>
      <c r="HTS45" s="43"/>
      <c r="HTV45" s="43"/>
      <c r="HTY45" s="43"/>
      <c r="HUB45" s="43"/>
      <c r="HUE45" s="43"/>
      <c r="HUH45" s="43"/>
      <c r="HUK45" s="43"/>
      <c r="HUN45" s="43"/>
      <c r="HUQ45" s="43"/>
      <c r="HUT45" s="43"/>
      <c r="HUW45" s="43"/>
      <c r="HUZ45" s="43"/>
      <c r="HVC45" s="43"/>
      <c r="HVF45" s="43"/>
      <c r="HVI45" s="43"/>
      <c r="HVL45" s="43"/>
      <c r="HVO45" s="43"/>
      <c r="HVR45" s="43"/>
      <c r="HVU45" s="43"/>
      <c r="HVX45" s="43"/>
      <c r="HWA45" s="43"/>
      <c r="HWD45" s="43"/>
      <c r="HWG45" s="43"/>
      <c r="HWJ45" s="43"/>
      <c r="HWM45" s="43"/>
      <c r="HWP45" s="43"/>
      <c r="HWS45" s="43"/>
      <c r="HWV45" s="43"/>
      <c r="HWY45" s="43"/>
      <c r="HXB45" s="43"/>
      <c r="HXE45" s="43"/>
      <c r="HXH45" s="43"/>
      <c r="HXK45" s="43"/>
      <c r="HXN45" s="43"/>
      <c r="HXQ45" s="43"/>
      <c r="HXT45" s="43"/>
      <c r="HXW45" s="43"/>
      <c r="HXZ45" s="43"/>
      <c r="HYC45" s="43"/>
      <c r="HYF45" s="43"/>
      <c r="HYI45" s="43"/>
      <c r="HYL45" s="43"/>
      <c r="HYO45" s="43"/>
      <c r="HYR45" s="43"/>
      <c r="HYU45" s="43"/>
      <c r="HYX45" s="43"/>
      <c r="HZA45" s="43"/>
      <c r="HZD45" s="43"/>
      <c r="HZG45" s="43"/>
      <c r="HZJ45" s="43"/>
      <c r="HZM45" s="43"/>
      <c r="HZP45" s="43"/>
      <c r="HZS45" s="43"/>
      <c r="HZV45" s="43"/>
      <c r="HZY45" s="43"/>
      <c r="IAB45" s="43"/>
      <c r="IAE45" s="43"/>
      <c r="IAH45" s="43"/>
      <c r="IAK45" s="43"/>
      <c r="IAN45" s="43"/>
      <c r="IAQ45" s="43"/>
      <c r="IAT45" s="43"/>
      <c r="IAW45" s="43"/>
      <c r="IAZ45" s="43"/>
      <c r="IBC45" s="43"/>
      <c r="IBF45" s="43"/>
      <c r="IBI45" s="43"/>
      <c r="IBL45" s="43"/>
      <c r="IBO45" s="43"/>
      <c r="IBR45" s="43"/>
      <c r="IBU45" s="43"/>
      <c r="IBX45" s="43"/>
      <c r="ICA45" s="43"/>
      <c r="ICD45" s="43"/>
      <c r="ICG45" s="43"/>
      <c r="ICJ45" s="43"/>
      <c r="ICM45" s="43"/>
      <c r="ICP45" s="43"/>
      <c r="ICS45" s="43"/>
      <c r="ICV45" s="43"/>
      <c r="ICY45" s="43"/>
      <c r="IDB45" s="43"/>
      <c r="IDE45" s="43"/>
      <c r="IDH45" s="43"/>
      <c r="IDK45" s="43"/>
      <c r="IDN45" s="43"/>
      <c r="IDQ45" s="43"/>
      <c r="IDT45" s="43"/>
      <c r="IDW45" s="43"/>
      <c r="IDZ45" s="43"/>
      <c r="IEC45" s="43"/>
      <c r="IEF45" s="43"/>
      <c r="IEI45" s="43"/>
      <c r="IEL45" s="43"/>
      <c r="IEO45" s="43"/>
      <c r="IER45" s="43"/>
      <c r="IEU45" s="43"/>
      <c r="IEX45" s="43"/>
      <c r="IFA45" s="43"/>
      <c r="IFD45" s="43"/>
      <c r="IFG45" s="43"/>
      <c r="IFJ45" s="43"/>
      <c r="IFM45" s="43"/>
      <c r="IFP45" s="43"/>
      <c r="IFS45" s="43"/>
      <c r="IFV45" s="43"/>
      <c r="IFY45" s="43"/>
      <c r="IGB45" s="43"/>
      <c r="IGE45" s="43"/>
      <c r="IGH45" s="43"/>
      <c r="IGK45" s="43"/>
      <c r="IGN45" s="43"/>
      <c r="IGQ45" s="43"/>
      <c r="IGT45" s="43"/>
      <c r="IGW45" s="43"/>
      <c r="IGZ45" s="43"/>
      <c r="IHC45" s="43"/>
      <c r="IHF45" s="43"/>
      <c r="IHI45" s="43"/>
      <c r="IHL45" s="43"/>
      <c r="IHO45" s="43"/>
      <c r="IHR45" s="43"/>
      <c r="IHU45" s="43"/>
      <c r="IHX45" s="43"/>
      <c r="IIA45" s="43"/>
      <c r="IID45" s="43"/>
      <c r="IIG45" s="43"/>
      <c r="IIJ45" s="43"/>
      <c r="IIM45" s="43"/>
      <c r="IIP45" s="43"/>
      <c r="IIS45" s="43"/>
      <c r="IIV45" s="43"/>
      <c r="IIY45" s="43"/>
      <c r="IJB45" s="43"/>
      <c r="IJE45" s="43"/>
      <c r="IJH45" s="43"/>
      <c r="IJK45" s="43"/>
      <c r="IJN45" s="43"/>
      <c r="IJQ45" s="43"/>
      <c r="IJT45" s="43"/>
      <c r="IJW45" s="43"/>
      <c r="IJZ45" s="43"/>
      <c r="IKC45" s="43"/>
      <c r="IKF45" s="43"/>
      <c r="IKI45" s="43"/>
      <c r="IKL45" s="43"/>
      <c r="IKO45" s="43"/>
      <c r="IKR45" s="43"/>
      <c r="IKU45" s="43"/>
      <c r="IKX45" s="43"/>
      <c r="ILA45" s="43"/>
      <c r="ILD45" s="43"/>
      <c r="ILG45" s="43"/>
      <c r="ILJ45" s="43"/>
      <c r="ILM45" s="43"/>
      <c r="ILP45" s="43"/>
      <c r="ILS45" s="43"/>
      <c r="ILV45" s="43"/>
      <c r="ILY45" s="43"/>
      <c r="IMB45" s="43"/>
      <c r="IME45" s="43"/>
      <c r="IMH45" s="43"/>
      <c r="IMK45" s="43"/>
      <c r="IMN45" s="43"/>
      <c r="IMQ45" s="43"/>
      <c r="IMT45" s="43"/>
      <c r="IMW45" s="43"/>
      <c r="IMZ45" s="43"/>
      <c r="INC45" s="43"/>
      <c r="INF45" s="43"/>
      <c r="INI45" s="43"/>
      <c r="INL45" s="43"/>
      <c r="INO45" s="43"/>
      <c r="INR45" s="43"/>
      <c r="INU45" s="43"/>
      <c r="INX45" s="43"/>
      <c r="IOA45" s="43"/>
      <c r="IOD45" s="43"/>
      <c r="IOG45" s="43"/>
      <c r="IOJ45" s="43"/>
      <c r="IOM45" s="43"/>
      <c r="IOP45" s="43"/>
      <c r="IOS45" s="43"/>
      <c r="IOV45" s="43"/>
      <c r="IOY45" s="43"/>
      <c r="IPB45" s="43"/>
      <c r="IPE45" s="43"/>
      <c r="IPH45" s="43"/>
      <c r="IPK45" s="43"/>
      <c r="IPN45" s="43"/>
      <c r="IPQ45" s="43"/>
      <c r="IPT45" s="43"/>
      <c r="IPW45" s="43"/>
      <c r="IPZ45" s="43"/>
      <c r="IQC45" s="43"/>
      <c r="IQF45" s="43"/>
      <c r="IQI45" s="43"/>
      <c r="IQL45" s="43"/>
      <c r="IQO45" s="43"/>
      <c r="IQR45" s="43"/>
      <c r="IQU45" s="43"/>
      <c r="IQX45" s="43"/>
      <c r="IRA45" s="43"/>
      <c r="IRD45" s="43"/>
      <c r="IRG45" s="43"/>
      <c r="IRJ45" s="43"/>
      <c r="IRM45" s="43"/>
      <c r="IRP45" s="43"/>
      <c r="IRS45" s="43"/>
      <c r="IRV45" s="43"/>
      <c r="IRY45" s="43"/>
      <c r="ISB45" s="43"/>
      <c r="ISE45" s="43"/>
      <c r="ISH45" s="43"/>
      <c r="ISK45" s="43"/>
      <c r="ISN45" s="43"/>
      <c r="ISQ45" s="43"/>
      <c r="IST45" s="43"/>
      <c r="ISW45" s="43"/>
      <c r="ISZ45" s="43"/>
      <c r="ITC45" s="43"/>
      <c r="ITF45" s="43"/>
      <c r="ITI45" s="43"/>
      <c r="ITL45" s="43"/>
      <c r="ITO45" s="43"/>
      <c r="ITR45" s="43"/>
      <c r="ITU45" s="43"/>
      <c r="ITX45" s="43"/>
      <c r="IUA45" s="43"/>
      <c r="IUD45" s="43"/>
      <c r="IUG45" s="43"/>
      <c r="IUJ45" s="43"/>
      <c r="IUM45" s="43"/>
      <c r="IUP45" s="43"/>
      <c r="IUS45" s="43"/>
      <c r="IUV45" s="43"/>
      <c r="IUY45" s="43"/>
      <c r="IVB45" s="43"/>
      <c r="IVE45" s="43"/>
      <c r="IVH45" s="43"/>
      <c r="IVK45" s="43"/>
      <c r="IVN45" s="43"/>
      <c r="IVQ45" s="43"/>
      <c r="IVT45" s="43"/>
      <c r="IVW45" s="43"/>
      <c r="IVZ45" s="43"/>
      <c r="IWC45" s="43"/>
      <c r="IWF45" s="43"/>
      <c r="IWI45" s="43"/>
      <c r="IWL45" s="43"/>
      <c r="IWO45" s="43"/>
      <c r="IWR45" s="43"/>
      <c r="IWU45" s="43"/>
      <c r="IWX45" s="43"/>
      <c r="IXA45" s="43"/>
      <c r="IXD45" s="43"/>
      <c r="IXG45" s="43"/>
      <c r="IXJ45" s="43"/>
      <c r="IXM45" s="43"/>
      <c r="IXP45" s="43"/>
      <c r="IXS45" s="43"/>
      <c r="IXV45" s="43"/>
      <c r="IXY45" s="43"/>
      <c r="IYB45" s="43"/>
      <c r="IYE45" s="43"/>
      <c r="IYH45" s="43"/>
      <c r="IYK45" s="43"/>
      <c r="IYN45" s="43"/>
      <c r="IYQ45" s="43"/>
      <c r="IYT45" s="43"/>
      <c r="IYW45" s="43"/>
      <c r="IYZ45" s="43"/>
      <c r="IZC45" s="43"/>
      <c r="IZF45" s="43"/>
      <c r="IZI45" s="43"/>
      <c r="IZL45" s="43"/>
      <c r="IZO45" s="43"/>
      <c r="IZR45" s="43"/>
      <c r="IZU45" s="43"/>
      <c r="IZX45" s="43"/>
      <c r="JAA45" s="43"/>
      <c r="JAD45" s="43"/>
      <c r="JAG45" s="43"/>
      <c r="JAJ45" s="43"/>
      <c r="JAM45" s="43"/>
      <c r="JAP45" s="43"/>
      <c r="JAS45" s="43"/>
      <c r="JAV45" s="43"/>
      <c r="JAY45" s="43"/>
      <c r="JBB45" s="43"/>
      <c r="JBE45" s="43"/>
      <c r="JBH45" s="43"/>
      <c r="JBK45" s="43"/>
      <c r="JBN45" s="43"/>
      <c r="JBQ45" s="43"/>
      <c r="JBT45" s="43"/>
      <c r="JBW45" s="43"/>
      <c r="JBZ45" s="43"/>
      <c r="JCC45" s="43"/>
      <c r="JCF45" s="43"/>
      <c r="JCI45" s="43"/>
      <c r="JCL45" s="43"/>
      <c r="JCO45" s="43"/>
      <c r="JCR45" s="43"/>
      <c r="JCU45" s="43"/>
      <c r="JCX45" s="43"/>
      <c r="JDA45" s="43"/>
      <c r="JDD45" s="43"/>
      <c r="JDG45" s="43"/>
      <c r="JDJ45" s="43"/>
      <c r="JDM45" s="43"/>
      <c r="JDP45" s="43"/>
      <c r="JDS45" s="43"/>
      <c r="JDV45" s="43"/>
      <c r="JDY45" s="43"/>
      <c r="JEB45" s="43"/>
      <c r="JEE45" s="43"/>
      <c r="JEH45" s="43"/>
      <c r="JEK45" s="43"/>
      <c r="JEN45" s="43"/>
      <c r="JEQ45" s="43"/>
      <c r="JET45" s="43"/>
      <c r="JEW45" s="43"/>
      <c r="JEZ45" s="43"/>
      <c r="JFC45" s="43"/>
      <c r="JFF45" s="43"/>
      <c r="JFI45" s="43"/>
      <c r="JFL45" s="43"/>
      <c r="JFO45" s="43"/>
      <c r="JFR45" s="43"/>
      <c r="JFU45" s="43"/>
      <c r="JFX45" s="43"/>
      <c r="JGA45" s="43"/>
      <c r="JGD45" s="43"/>
      <c r="JGG45" s="43"/>
      <c r="JGJ45" s="43"/>
      <c r="JGM45" s="43"/>
      <c r="JGP45" s="43"/>
      <c r="JGS45" s="43"/>
      <c r="JGV45" s="43"/>
      <c r="JGY45" s="43"/>
      <c r="JHB45" s="43"/>
      <c r="JHE45" s="43"/>
      <c r="JHH45" s="43"/>
      <c r="JHK45" s="43"/>
      <c r="JHN45" s="43"/>
      <c r="JHQ45" s="43"/>
      <c r="JHT45" s="43"/>
      <c r="JHW45" s="43"/>
      <c r="JHZ45" s="43"/>
      <c r="JIC45" s="43"/>
      <c r="JIF45" s="43"/>
      <c r="JII45" s="43"/>
      <c r="JIL45" s="43"/>
      <c r="JIO45" s="43"/>
      <c r="JIR45" s="43"/>
      <c r="JIU45" s="43"/>
      <c r="JIX45" s="43"/>
      <c r="JJA45" s="43"/>
      <c r="JJD45" s="43"/>
      <c r="JJG45" s="43"/>
      <c r="JJJ45" s="43"/>
      <c r="JJM45" s="43"/>
      <c r="JJP45" s="43"/>
      <c r="JJS45" s="43"/>
      <c r="JJV45" s="43"/>
      <c r="JJY45" s="43"/>
      <c r="JKB45" s="43"/>
      <c r="JKE45" s="43"/>
      <c r="JKH45" s="43"/>
      <c r="JKK45" s="43"/>
      <c r="JKN45" s="43"/>
      <c r="JKQ45" s="43"/>
      <c r="JKT45" s="43"/>
      <c r="JKW45" s="43"/>
      <c r="JKZ45" s="43"/>
      <c r="JLC45" s="43"/>
      <c r="JLF45" s="43"/>
      <c r="JLI45" s="43"/>
      <c r="JLL45" s="43"/>
      <c r="JLO45" s="43"/>
      <c r="JLR45" s="43"/>
      <c r="JLU45" s="43"/>
      <c r="JLX45" s="43"/>
      <c r="JMA45" s="43"/>
      <c r="JMD45" s="43"/>
      <c r="JMG45" s="43"/>
      <c r="JMJ45" s="43"/>
      <c r="JMM45" s="43"/>
      <c r="JMP45" s="43"/>
      <c r="JMS45" s="43"/>
      <c r="JMV45" s="43"/>
      <c r="JMY45" s="43"/>
      <c r="JNB45" s="43"/>
      <c r="JNE45" s="43"/>
      <c r="JNH45" s="43"/>
      <c r="JNK45" s="43"/>
      <c r="JNN45" s="43"/>
      <c r="JNQ45" s="43"/>
      <c r="JNT45" s="43"/>
      <c r="JNW45" s="43"/>
      <c r="JNZ45" s="43"/>
      <c r="JOC45" s="43"/>
      <c r="JOF45" s="43"/>
      <c r="JOI45" s="43"/>
      <c r="JOL45" s="43"/>
      <c r="JOO45" s="43"/>
      <c r="JOR45" s="43"/>
      <c r="JOU45" s="43"/>
      <c r="JOX45" s="43"/>
      <c r="JPA45" s="43"/>
      <c r="JPD45" s="43"/>
      <c r="JPG45" s="43"/>
      <c r="JPJ45" s="43"/>
      <c r="JPM45" s="43"/>
      <c r="JPP45" s="43"/>
      <c r="JPS45" s="43"/>
      <c r="JPV45" s="43"/>
      <c r="JPY45" s="43"/>
      <c r="JQB45" s="43"/>
      <c r="JQE45" s="43"/>
      <c r="JQH45" s="43"/>
      <c r="JQK45" s="43"/>
      <c r="JQN45" s="43"/>
      <c r="JQQ45" s="43"/>
      <c r="JQT45" s="43"/>
      <c r="JQW45" s="43"/>
      <c r="JQZ45" s="43"/>
      <c r="JRC45" s="43"/>
      <c r="JRF45" s="43"/>
      <c r="JRI45" s="43"/>
      <c r="JRL45" s="43"/>
      <c r="JRO45" s="43"/>
      <c r="JRR45" s="43"/>
      <c r="JRU45" s="43"/>
      <c r="JRX45" s="43"/>
      <c r="JSA45" s="43"/>
      <c r="JSD45" s="43"/>
      <c r="JSG45" s="43"/>
      <c r="JSJ45" s="43"/>
      <c r="JSM45" s="43"/>
      <c r="JSP45" s="43"/>
      <c r="JSS45" s="43"/>
      <c r="JSV45" s="43"/>
      <c r="JSY45" s="43"/>
      <c r="JTB45" s="43"/>
      <c r="JTE45" s="43"/>
      <c r="JTH45" s="43"/>
      <c r="JTK45" s="43"/>
      <c r="JTN45" s="43"/>
      <c r="JTQ45" s="43"/>
      <c r="JTT45" s="43"/>
      <c r="JTW45" s="43"/>
      <c r="JTZ45" s="43"/>
      <c r="JUC45" s="43"/>
      <c r="JUF45" s="43"/>
      <c r="JUI45" s="43"/>
      <c r="JUL45" s="43"/>
      <c r="JUO45" s="43"/>
      <c r="JUR45" s="43"/>
      <c r="JUU45" s="43"/>
      <c r="JUX45" s="43"/>
      <c r="JVA45" s="43"/>
      <c r="JVD45" s="43"/>
      <c r="JVG45" s="43"/>
      <c r="JVJ45" s="43"/>
      <c r="JVM45" s="43"/>
      <c r="JVP45" s="43"/>
      <c r="JVS45" s="43"/>
      <c r="JVV45" s="43"/>
      <c r="JVY45" s="43"/>
      <c r="JWB45" s="43"/>
      <c r="JWE45" s="43"/>
      <c r="JWH45" s="43"/>
      <c r="JWK45" s="43"/>
      <c r="JWN45" s="43"/>
      <c r="JWQ45" s="43"/>
      <c r="JWT45" s="43"/>
      <c r="JWW45" s="43"/>
      <c r="JWZ45" s="43"/>
      <c r="JXC45" s="43"/>
      <c r="JXF45" s="43"/>
      <c r="JXI45" s="43"/>
      <c r="JXL45" s="43"/>
      <c r="JXO45" s="43"/>
      <c r="JXR45" s="43"/>
      <c r="JXU45" s="43"/>
      <c r="JXX45" s="43"/>
      <c r="JYA45" s="43"/>
      <c r="JYD45" s="43"/>
      <c r="JYG45" s="43"/>
      <c r="JYJ45" s="43"/>
      <c r="JYM45" s="43"/>
      <c r="JYP45" s="43"/>
      <c r="JYS45" s="43"/>
      <c r="JYV45" s="43"/>
      <c r="JYY45" s="43"/>
      <c r="JZB45" s="43"/>
      <c r="JZE45" s="43"/>
      <c r="JZH45" s="43"/>
      <c r="JZK45" s="43"/>
      <c r="JZN45" s="43"/>
      <c r="JZQ45" s="43"/>
      <c r="JZT45" s="43"/>
      <c r="JZW45" s="43"/>
      <c r="JZZ45" s="43"/>
      <c r="KAC45" s="43"/>
      <c r="KAF45" s="43"/>
      <c r="KAI45" s="43"/>
      <c r="KAL45" s="43"/>
      <c r="KAO45" s="43"/>
      <c r="KAR45" s="43"/>
      <c r="KAU45" s="43"/>
      <c r="KAX45" s="43"/>
      <c r="KBA45" s="43"/>
      <c r="KBD45" s="43"/>
      <c r="KBG45" s="43"/>
      <c r="KBJ45" s="43"/>
      <c r="KBM45" s="43"/>
      <c r="KBP45" s="43"/>
      <c r="KBS45" s="43"/>
      <c r="KBV45" s="43"/>
      <c r="KBY45" s="43"/>
      <c r="KCB45" s="43"/>
      <c r="KCE45" s="43"/>
      <c r="KCH45" s="43"/>
      <c r="KCK45" s="43"/>
      <c r="KCN45" s="43"/>
      <c r="KCQ45" s="43"/>
      <c r="KCT45" s="43"/>
      <c r="KCW45" s="43"/>
      <c r="KCZ45" s="43"/>
      <c r="KDC45" s="43"/>
      <c r="KDF45" s="43"/>
      <c r="KDI45" s="43"/>
      <c r="KDL45" s="43"/>
      <c r="KDO45" s="43"/>
      <c r="KDR45" s="43"/>
      <c r="KDU45" s="43"/>
      <c r="KDX45" s="43"/>
      <c r="KEA45" s="43"/>
      <c r="KED45" s="43"/>
      <c r="KEG45" s="43"/>
      <c r="KEJ45" s="43"/>
      <c r="KEM45" s="43"/>
      <c r="KEP45" s="43"/>
      <c r="KES45" s="43"/>
      <c r="KEV45" s="43"/>
      <c r="KEY45" s="43"/>
      <c r="KFB45" s="43"/>
      <c r="KFE45" s="43"/>
      <c r="KFH45" s="43"/>
      <c r="KFK45" s="43"/>
      <c r="KFN45" s="43"/>
      <c r="KFQ45" s="43"/>
      <c r="KFT45" s="43"/>
      <c r="KFW45" s="43"/>
      <c r="KFZ45" s="43"/>
      <c r="KGC45" s="43"/>
      <c r="KGF45" s="43"/>
      <c r="KGI45" s="43"/>
      <c r="KGL45" s="43"/>
      <c r="KGO45" s="43"/>
      <c r="KGR45" s="43"/>
      <c r="KGU45" s="43"/>
      <c r="KGX45" s="43"/>
      <c r="KHA45" s="43"/>
      <c r="KHD45" s="43"/>
      <c r="KHG45" s="43"/>
      <c r="KHJ45" s="43"/>
      <c r="KHM45" s="43"/>
      <c r="KHP45" s="43"/>
      <c r="KHS45" s="43"/>
      <c r="KHV45" s="43"/>
      <c r="KHY45" s="43"/>
      <c r="KIB45" s="43"/>
      <c r="KIE45" s="43"/>
      <c r="KIH45" s="43"/>
      <c r="KIK45" s="43"/>
      <c r="KIN45" s="43"/>
      <c r="KIQ45" s="43"/>
      <c r="KIT45" s="43"/>
      <c r="KIW45" s="43"/>
      <c r="KIZ45" s="43"/>
      <c r="KJC45" s="43"/>
      <c r="KJF45" s="43"/>
      <c r="KJI45" s="43"/>
      <c r="KJL45" s="43"/>
      <c r="KJO45" s="43"/>
      <c r="KJR45" s="43"/>
      <c r="KJU45" s="43"/>
      <c r="KJX45" s="43"/>
      <c r="KKA45" s="43"/>
      <c r="KKD45" s="43"/>
      <c r="KKG45" s="43"/>
      <c r="KKJ45" s="43"/>
      <c r="KKM45" s="43"/>
      <c r="KKP45" s="43"/>
      <c r="KKS45" s="43"/>
      <c r="KKV45" s="43"/>
      <c r="KKY45" s="43"/>
      <c r="KLB45" s="43"/>
      <c r="KLE45" s="43"/>
      <c r="KLH45" s="43"/>
      <c r="KLK45" s="43"/>
      <c r="KLN45" s="43"/>
      <c r="KLQ45" s="43"/>
      <c r="KLT45" s="43"/>
      <c r="KLW45" s="43"/>
      <c r="KLZ45" s="43"/>
      <c r="KMC45" s="43"/>
      <c r="KMF45" s="43"/>
      <c r="KMI45" s="43"/>
      <c r="KML45" s="43"/>
      <c r="KMO45" s="43"/>
      <c r="KMR45" s="43"/>
      <c r="KMU45" s="43"/>
      <c r="KMX45" s="43"/>
      <c r="KNA45" s="43"/>
      <c r="KND45" s="43"/>
      <c r="KNG45" s="43"/>
      <c r="KNJ45" s="43"/>
      <c r="KNM45" s="43"/>
      <c r="KNP45" s="43"/>
      <c r="KNS45" s="43"/>
      <c r="KNV45" s="43"/>
      <c r="KNY45" s="43"/>
      <c r="KOB45" s="43"/>
      <c r="KOE45" s="43"/>
      <c r="KOH45" s="43"/>
      <c r="KOK45" s="43"/>
      <c r="KON45" s="43"/>
      <c r="KOQ45" s="43"/>
      <c r="KOT45" s="43"/>
      <c r="KOW45" s="43"/>
      <c r="KOZ45" s="43"/>
      <c r="KPC45" s="43"/>
      <c r="KPF45" s="43"/>
      <c r="KPI45" s="43"/>
      <c r="KPL45" s="43"/>
      <c r="KPO45" s="43"/>
      <c r="KPR45" s="43"/>
      <c r="KPU45" s="43"/>
      <c r="KPX45" s="43"/>
      <c r="KQA45" s="43"/>
      <c r="KQD45" s="43"/>
      <c r="KQG45" s="43"/>
      <c r="KQJ45" s="43"/>
      <c r="KQM45" s="43"/>
      <c r="KQP45" s="43"/>
      <c r="KQS45" s="43"/>
      <c r="KQV45" s="43"/>
      <c r="KQY45" s="43"/>
      <c r="KRB45" s="43"/>
      <c r="KRE45" s="43"/>
      <c r="KRH45" s="43"/>
      <c r="KRK45" s="43"/>
      <c r="KRN45" s="43"/>
      <c r="KRQ45" s="43"/>
      <c r="KRT45" s="43"/>
      <c r="KRW45" s="43"/>
      <c r="KRZ45" s="43"/>
      <c r="KSC45" s="43"/>
      <c r="KSF45" s="43"/>
      <c r="KSI45" s="43"/>
      <c r="KSL45" s="43"/>
      <c r="KSO45" s="43"/>
      <c r="KSR45" s="43"/>
      <c r="KSU45" s="43"/>
      <c r="KSX45" s="43"/>
      <c r="KTA45" s="43"/>
      <c r="KTD45" s="43"/>
      <c r="KTG45" s="43"/>
      <c r="KTJ45" s="43"/>
      <c r="KTM45" s="43"/>
      <c r="KTP45" s="43"/>
      <c r="KTS45" s="43"/>
      <c r="KTV45" s="43"/>
      <c r="KTY45" s="43"/>
      <c r="KUB45" s="43"/>
      <c r="KUE45" s="43"/>
      <c r="KUH45" s="43"/>
      <c r="KUK45" s="43"/>
      <c r="KUN45" s="43"/>
      <c r="KUQ45" s="43"/>
      <c r="KUT45" s="43"/>
      <c r="KUW45" s="43"/>
      <c r="KUZ45" s="43"/>
      <c r="KVC45" s="43"/>
      <c r="KVF45" s="43"/>
      <c r="KVI45" s="43"/>
      <c r="KVL45" s="43"/>
      <c r="KVO45" s="43"/>
      <c r="KVR45" s="43"/>
      <c r="KVU45" s="43"/>
      <c r="KVX45" s="43"/>
      <c r="KWA45" s="43"/>
      <c r="KWD45" s="43"/>
      <c r="KWG45" s="43"/>
      <c r="KWJ45" s="43"/>
      <c r="KWM45" s="43"/>
      <c r="KWP45" s="43"/>
      <c r="KWS45" s="43"/>
      <c r="KWV45" s="43"/>
      <c r="KWY45" s="43"/>
      <c r="KXB45" s="43"/>
      <c r="KXE45" s="43"/>
      <c r="KXH45" s="43"/>
      <c r="KXK45" s="43"/>
      <c r="KXN45" s="43"/>
      <c r="KXQ45" s="43"/>
      <c r="KXT45" s="43"/>
      <c r="KXW45" s="43"/>
      <c r="KXZ45" s="43"/>
      <c r="KYC45" s="43"/>
      <c r="KYF45" s="43"/>
      <c r="KYI45" s="43"/>
      <c r="KYL45" s="43"/>
      <c r="KYO45" s="43"/>
      <c r="KYR45" s="43"/>
      <c r="KYU45" s="43"/>
      <c r="KYX45" s="43"/>
      <c r="KZA45" s="43"/>
      <c r="KZD45" s="43"/>
      <c r="KZG45" s="43"/>
      <c r="KZJ45" s="43"/>
      <c r="KZM45" s="43"/>
      <c r="KZP45" s="43"/>
      <c r="KZS45" s="43"/>
      <c r="KZV45" s="43"/>
      <c r="KZY45" s="43"/>
      <c r="LAB45" s="43"/>
      <c r="LAE45" s="43"/>
      <c r="LAH45" s="43"/>
      <c r="LAK45" s="43"/>
      <c r="LAN45" s="43"/>
      <c r="LAQ45" s="43"/>
      <c r="LAT45" s="43"/>
      <c r="LAW45" s="43"/>
      <c r="LAZ45" s="43"/>
      <c r="LBC45" s="43"/>
      <c r="LBF45" s="43"/>
      <c r="LBI45" s="43"/>
      <c r="LBL45" s="43"/>
      <c r="LBO45" s="43"/>
      <c r="LBR45" s="43"/>
      <c r="LBU45" s="43"/>
      <c r="LBX45" s="43"/>
      <c r="LCA45" s="43"/>
      <c r="LCD45" s="43"/>
      <c r="LCG45" s="43"/>
      <c r="LCJ45" s="43"/>
      <c r="LCM45" s="43"/>
      <c r="LCP45" s="43"/>
      <c r="LCS45" s="43"/>
      <c r="LCV45" s="43"/>
      <c r="LCY45" s="43"/>
      <c r="LDB45" s="43"/>
      <c r="LDE45" s="43"/>
      <c r="LDH45" s="43"/>
      <c r="LDK45" s="43"/>
      <c r="LDN45" s="43"/>
      <c r="LDQ45" s="43"/>
      <c r="LDT45" s="43"/>
      <c r="LDW45" s="43"/>
      <c r="LDZ45" s="43"/>
      <c r="LEC45" s="43"/>
      <c r="LEF45" s="43"/>
      <c r="LEI45" s="43"/>
      <c r="LEL45" s="43"/>
      <c r="LEO45" s="43"/>
      <c r="LER45" s="43"/>
      <c r="LEU45" s="43"/>
      <c r="LEX45" s="43"/>
      <c r="LFA45" s="43"/>
      <c r="LFD45" s="43"/>
      <c r="LFG45" s="43"/>
      <c r="LFJ45" s="43"/>
      <c r="LFM45" s="43"/>
      <c r="LFP45" s="43"/>
      <c r="LFS45" s="43"/>
      <c r="LFV45" s="43"/>
      <c r="LFY45" s="43"/>
      <c r="LGB45" s="43"/>
      <c r="LGE45" s="43"/>
      <c r="LGH45" s="43"/>
      <c r="LGK45" s="43"/>
      <c r="LGN45" s="43"/>
      <c r="LGQ45" s="43"/>
      <c r="LGT45" s="43"/>
      <c r="LGW45" s="43"/>
      <c r="LGZ45" s="43"/>
      <c r="LHC45" s="43"/>
      <c r="LHF45" s="43"/>
      <c r="LHI45" s="43"/>
      <c r="LHL45" s="43"/>
      <c r="LHO45" s="43"/>
      <c r="LHR45" s="43"/>
      <c r="LHU45" s="43"/>
      <c r="LHX45" s="43"/>
      <c r="LIA45" s="43"/>
      <c r="LID45" s="43"/>
      <c r="LIG45" s="43"/>
      <c r="LIJ45" s="43"/>
      <c r="LIM45" s="43"/>
      <c r="LIP45" s="43"/>
      <c r="LIS45" s="43"/>
      <c r="LIV45" s="43"/>
      <c r="LIY45" s="43"/>
      <c r="LJB45" s="43"/>
      <c r="LJE45" s="43"/>
      <c r="LJH45" s="43"/>
      <c r="LJK45" s="43"/>
      <c r="LJN45" s="43"/>
      <c r="LJQ45" s="43"/>
      <c r="LJT45" s="43"/>
      <c r="LJW45" s="43"/>
      <c r="LJZ45" s="43"/>
      <c r="LKC45" s="43"/>
      <c r="LKF45" s="43"/>
      <c r="LKI45" s="43"/>
      <c r="LKL45" s="43"/>
      <c r="LKO45" s="43"/>
      <c r="LKR45" s="43"/>
      <c r="LKU45" s="43"/>
      <c r="LKX45" s="43"/>
      <c r="LLA45" s="43"/>
      <c r="LLD45" s="43"/>
      <c r="LLG45" s="43"/>
      <c r="LLJ45" s="43"/>
      <c r="LLM45" s="43"/>
      <c r="LLP45" s="43"/>
      <c r="LLS45" s="43"/>
      <c r="LLV45" s="43"/>
      <c r="LLY45" s="43"/>
      <c r="LMB45" s="43"/>
      <c r="LME45" s="43"/>
      <c r="LMH45" s="43"/>
      <c r="LMK45" s="43"/>
      <c r="LMN45" s="43"/>
      <c r="LMQ45" s="43"/>
      <c r="LMT45" s="43"/>
      <c r="LMW45" s="43"/>
      <c r="LMZ45" s="43"/>
      <c r="LNC45" s="43"/>
      <c r="LNF45" s="43"/>
      <c r="LNI45" s="43"/>
      <c r="LNL45" s="43"/>
      <c r="LNO45" s="43"/>
      <c r="LNR45" s="43"/>
      <c r="LNU45" s="43"/>
      <c r="LNX45" s="43"/>
      <c r="LOA45" s="43"/>
      <c r="LOD45" s="43"/>
      <c r="LOG45" s="43"/>
      <c r="LOJ45" s="43"/>
      <c r="LOM45" s="43"/>
      <c r="LOP45" s="43"/>
      <c r="LOS45" s="43"/>
      <c r="LOV45" s="43"/>
      <c r="LOY45" s="43"/>
      <c r="LPB45" s="43"/>
      <c r="LPE45" s="43"/>
      <c r="LPH45" s="43"/>
      <c r="LPK45" s="43"/>
      <c r="LPN45" s="43"/>
      <c r="LPQ45" s="43"/>
      <c r="LPT45" s="43"/>
      <c r="LPW45" s="43"/>
      <c r="LPZ45" s="43"/>
      <c r="LQC45" s="43"/>
      <c r="LQF45" s="43"/>
      <c r="LQI45" s="43"/>
      <c r="LQL45" s="43"/>
      <c r="LQO45" s="43"/>
      <c r="LQR45" s="43"/>
      <c r="LQU45" s="43"/>
      <c r="LQX45" s="43"/>
      <c r="LRA45" s="43"/>
      <c r="LRD45" s="43"/>
      <c r="LRG45" s="43"/>
      <c r="LRJ45" s="43"/>
      <c r="LRM45" s="43"/>
      <c r="LRP45" s="43"/>
      <c r="LRS45" s="43"/>
      <c r="LRV45" s="43"/>
      <c r="LRY45" s="43"/>
      <c r="LSB45" s="43"/>
      <c r="LSE45" s="43"/>
      <c r="LSH45" s="43"/>
      <c r="LSK45" s="43"/>
      <c r="LSN45" s="43"/>
      <c r="LSQ45" s="43"/>
      <c r="LST45" s="43"/>
      <c r="LSW45" s="43"/>
      <c r="LSZ45" s="43"/>
      <c r="LTC45" s="43"/>
      <c r="LTF45" s="43"/>
      <c r="LTI45" s="43"/>
      <c r="LTL45" s="43"/>
      <c r="LTO45" s="43"/>
      <c r="LTR45" s="43"/>
      <c r="LTU45" s="43"/>
      <c r="LTX45" s="43"/>
      <c r="LUA45" s="43"/>
      <c r="LUD45" s="43"/>
      <c r="LUG45" s="43"/>
      <c r="LUJ45" s="43"/>
      <c r="LUM45" s="43"/>
      <c r="LUP45" s="43"/>
      <c r="LUS45" s="43"/>
      <c r="LUV45" s="43"/>
      <c r="LUY45" s="43"/>
      <c r="LVB45" s="43"/>
      <c r="LVE45" s="43"/>
      <c r="LVH45" s="43"/>
      <c r="LVK45" s="43"/>
      <c r="LVN45" s="43"/>
      <c r="LVQ45" s="43"/>
      <c r="LVT45" s="43"/>
      <c r="LVW45" s="43"/>
      <c r="LVZ45" s="43"/>
      <c r="LWC45" s="43"/>
      <c r="LWF45" s="43"/>
      <c r="LWI45" s="43"/>
      <c r="LWL45" s="43"/>
      <c r="LWO45" s="43"/>
      <c r="LWR45" s="43"/>
      <c r="LWU45" s="43"/>
      <c r="LWX45" s="43"/>
      <c r="LXA45" s="43"/>
      <c r="LXD45" s="43"/>
      <c r="LXG45" s="43"/>
      <c r="LXJ45" s="43"/>
      <c r="LXM45" s="43"/>
      <c r="LXP45" s="43"/>
      <c r="LXS45" s="43"/>
      <c r="LXV45" s="43"/>
      <c r="LXY45" s="43"/>
      <c r="LYB45" s="43"/>
      <c r="LYE45" s="43"/>
      <c r="LYH45" s="43"/>
      <c r="LYK45" s="43"/>
      <c r="LYN45" s="43"/>
      <c r="LYQ45" s="43"/>
      <c r="LYT45" s="43"/>
      <c r="LYW45" s="43"/>
      <c r="LYZ45" s="43"/>
      <c r="LZC45" s="43"/>
      <c r="LZF45" s="43"/>
      <c r="LZI45" s="43"/>
      <c r="LZL45" s="43"/>
      <c r="LZO45" s="43"/>
      <c r="LZR45" s="43"/>
      <c r="LZU45" s="43"/>
      <c r="LZX45" s="43"/>
      <c r="MAA45" s="43"/>
      <c r="MAD45" s="43"/>
      <c r="MAG45" s="43"/>
      <c r="MAJ45" s="43"/>
      <c r="MAM45" s="43"/>
      <c r="MAP45" s="43"/>
      <c r="MAS45" s="43"/>
      <c r="MAV45" s="43"/>
      <c r="MAY45" s="43"/>
      <c r="MBB45" s="43"/>
      <c r="MBE45" s="43"/>
      <c r="MBH45" s="43"/>
      <c r="MBK45" s="43"/>
      <c r="MBN45" s="43"/>
      <c r="MBQ45" s="43"/>
      <c r="MBT45" s="43"/>
      <c r="MBW45" s="43"/>
      <c r="MBZ45" s="43"/>
      <c r="MCC45" s="43"/>
      <c r="MCF45" s="43"/>
      <c r="MCI45" s="43"/>
      <c r="MCL45" s="43"/>
      <c r="MCO45" s="43"/>
      <c r="MCR45" s="43"/>
      <c r="MCU45" s="43"/>
      <c r="MCX45" s="43"/>
      <c r="MDA45" s="43"/>
      <c r="MDD45" s="43"/>
      <c r="MDG45" s="43"/>
      <c r="MDJ45" s="43"/>
      <c r="MDM45" s="43"/>
      <c r="MDP45" s="43"/>
      <c r="MDS45" s="43"/>
      <c r="MDV45" s="43"/>
      <c r="MDY45" s="43"/>
      <c r="MEB45" s="43"/>
      <c r="MEE45" s="43"/>
      <c r="MEH45" s="43"/>
      <c r="MEK45" s="43"/>
      <c r="MEN45" s="43"/>
      <c r="MEQ45" s="43"/>
      <c r="MET45" s="43"/>
      <c r="MEW45" s="43"/>
      <c r="MEZ45" s="43"/>
      <c r="MFC45" s="43"/>
      <c r="MFF45" s="43"/>
      <c r="MFI45" s="43"/>
      <c r="MFL45" s="43"/>
      <c r="MFO45" s="43"/>
      <c r="MFR45" s="43"/>
      <c r="MFU45" s="43"/>
      <c r="MFX45" s="43"/>
      <c r="MGA45" s="43"/>
      <c r="MGD45" s="43"/>
      <c r="MGG45" s="43"/>
      <c r="MGJ45" s="43"/>
      <c r="MGM45" s="43"/>
      <c r="MGP45" s="43"/>
      <c r="MGS45" s="43"/>
      <c r="MGV45" s="43"/>
      <c r="MGY45" s="43"/>
      <c r="MHB45" s="43"/>
      <c r="MHE45" s="43"/>
      <c r="MHH45" s="43"/>
      <c r="MHK45" s="43"/>
      <c r="MHN45" s="43"/>
      <c r="MHQ45" s="43"/>
      <c r="MHT45" s="43"/>
      <c r="MHW45" s="43"/>
      <c r="MHZ45" s="43"/>
      <c r="MIC45" s="43"/>
      <c r="MIF45" s="43"/>
      <c r="MII45" s="43"/>
      <c r="MIL45" s="43"/>
      <c r="MIO45" s="43"/>
      <c r="MIR45" s="43"/>
      <c r="MIU45" s="43"/>
      <c r="MIX45" s="43"/>
      <c r="MJA45" s="43"/>
      <c r="MJD45" s="43"/>
      <c r="MJG45" s="43"/>
      <c r="MJJ45" s="43"/>
      <c r="MJM45" s="43"/>
      <c r="MJP45" s="43"/>
      <c r="MJS45" s="43"/>
      <c r="MJV45" s="43"/>
      <c r="MJY45" s="43"/>
      <c r="MKB45" s="43"/>
      <c r="MKE45" s="43"/>
      <c r="MKH45" s="43"/>
      <c r="MKK45" s="43"/>
      <c r="MKN45" s="43"/>
      <c r="MKQ45" s="43"/>
      <c r="MKT45" s="43"/>
      <c r="MKW45" s="43"/>
      <c r="MKZ45" s="43"/>
      <c r="MLC45" s="43"/>
      <c r="MLF45" s="43"/>
      <c r="MLI45" s="43"/>
      <c r="MLL45" s="43"/>
      <c r="MLO45" s="43"/>
      <c r="MLR45" s="43"/>
      <c r="MLU45" s="43"/>
      <c r="MLX45" s="43"/>
      <c r="MMA45" s="43"/>
      <c r="MMD45" s="43"/>
      <c r="MMG45" s="43"/>
      <c r="MMJ45" s="43"/>
      <c r="MMM45" s="43"/>
      <c r="MMP45" s="43"/>
      <c r="MMS45" s="43"/>
      <c r="MMV45" s="43"/>
      <c r="MMY45" s="43"/>
      <c r="MNB45" s="43"/>
      <c r="MNE45" s="43"/>
      <c r="MNH45" s="43"/>
      <c r="MNK45" s="43"/>
      <c r="MNN45" s="43"/>
      <c r="MNQ45" s="43"/>
      <c r="MNT45" s="43"/>
      <c r="MNW45" s="43"/>
      <c r="MNZ45" s="43"/>
      <c r="MOC45" s="43"/>
      <c r="MOF45" s="43"/>
      <c r="MOI45" s="43"/>
      <c r="MOL45" s="43"/>
      <c r="MOO45" s="43"/>
      <c r="MOR45" s="43"/>
      <c r="MOU45" s="43"/>
      <c r="MOX45" s="43"/>
      <c r="MPA45" s="43"/>
      <c r="MPD45" s="43"/>
      <c r="MPG45" s="43"/>
      <c r="MPJ45" s="43"/>
      <c r="MPM45" s="43"/>
      <c r="MPP45" s="43"/>
      <c r="MPS45" s="43"/>
      <c r="MPV45" s="43"/>
      <c r="MPY45" s="43"/>
      <c r="MQB45" s="43"/>
      <c r="MQE45" s="43"/>
      <c r="MQH45" s="43"/>
      <c r="MQK45" s="43"/>
      <c r="MQN45" s="43"/>
      <c r="MQQ45" s="43"/>
      <c r="MQT45" s="43"/>
      <c r="MQW45" s="43"/>
      <c r="MQZ45" s="43"/>
      <c r="MRC45" s="43"/>
      <c r="MRF45" s="43"/>
      <c r="MRI45" s="43"/>
      <c r="MRL45" s="43"/>
      <c r="MRO45" s="43"/>
      <c r="MRR45" s="43"/>
      <c r="MRU45" s="43"/>
      <c r="MRX45" s="43"/>
      <c r="MSA45" s="43"/>
      <c r="MSD45" s="43"/>
      <c r="MSG45" s="43"/>
      <c r="MSJ45" s="43"/>
      <c r="MSM45" s="43"/>
      <c r="MSP45" s="43"/>
      <c r="MSS45" s="43"/>
      <c r="MSV45" s="43"/>
      <c r="MSY45" s="43"/>
      <c r="MTB45" s="43"/>
      <c r="MTE45" s="43"/>
      <c r="MTH45" s="43"/>
      <c r="MTK45" s="43"/>
      <c r="MTN45" s="43"/>
      <c r="MTQ45" s="43"/>
      <c r="MTT45" s="43"/>
      <c r="MTW45" s="43"/>
      <c r="MTZ45" s="43"/>
      <c r="MUC45" s="43"/>
      <c r="MUF45" s="43"/>
      <c r="MUI45" s="43"/>
      <c r="MUL45" s="43"/>
      <c r="MUO45" s="43"/>
      <c r="MUR45" s="43"/>
      <c r="MUU45" s="43"/>
      <c r="MUX45" s="43"/>
      <c r="MVA45" s="43"/>
      <c r="MVD45" s="43"/>
      <c r="MVG45" s="43"/>
      <c r="MVJ45" s="43"/>
      <c r="MVM45" s="43"/>
      <c r="MVP45" s="43"/>
      <c r="MVS45" s="43"/>
      <c r="MVV45" s="43"/>
      <c r="MVY45" s="43"/>
      <c r="MWB45" s="43"/>
      <c r="MWE45" s="43"/>
      <c r="MWH45" s="43"/>
      <c r="MWK45" s="43"/>
      <c r="MWN45" s="43"/>
      <c r="MWQ45" s="43"/>
      <c r="MWT45" s="43"/>
      <c r="MWW45" s="43"/>
      <c r="MWZ45" s="43"/>
      <c r="MXC45" s="43"/>
      <c r="MXF45" s="43"/>
      <c r="MXI45" s="43"/>
      <c r="MXL45" s="43"/>
      <c r="MXO45" s="43"/>
      <c r="MXR45" s="43"/>
      <c r="MXU45" s="43"/>
      <c r="MXX45" s="43"/>
      <c r="MYA45" s="43"/>
      <c r="MYD45" s="43"/>
      <c r="MYG45" s="43"/>
      <c r="MYJ45" s="43"/>
      <c r="MYM45" s="43"/>
      <c r="MYP45" s="43"/>
      <c r="MYS45" s="43"/>
      <c r="MYV45" s="43"/>
      <c r="MYY45" s="43"/>
      <c r="MZB45" s="43"/>
      <c r="MZE45" s="43"/>
      <c r="MZH45" s="43"/>
      <c r="MZK45" s="43"/>
      <c r="MZN45" s="43"/>
      <c r="MZQ45" s="43"/>
      <c r="MZT45" s="43"/>
      <c r="MZW45" s="43"/>
      <c r="MZZ45" s="43"/>
      <c r="NAC45" s="43"/>
      <c r="NAF45" s="43"/>
      <c r="NAI45" s="43"/>
      <c r="NAL45" s="43"/>
      <c r="NAO45" s="43"/>
      <c r="NAR45" s="43"/>
      <c r="NAU45" s="43"/>
      <c r="NAX45" s="43"/>
      <c r="NBA45" s="43"/>
      <c r="NBD45" s="43"/>
      <c r="NBG45" s="43"/>
      <c r="NBJ45" s="43"/>
      <c r="NBM45" s="43"/>
      <c r="NBP45" s="43"/>
      <c r="NBS45" s="43"/>
      <c r="NBV45" s="43"/>
      <c r="NBY45" s="43"/>
      <c r="NCB45" s="43"/>
      <c r="NCE45" s="43"/>
      <c r="NCH45" s="43"/>
      <c r="NCK45" s="43"/>
      <c r="NCN45" s="43"/>
      <c r="NCQ45" s="43"/>
      <c r="NCT45" s="43"/>
      <c r="NCW45" s="43"/>
      <c r="NCZ45" s="43"/>
      <c r="NDC45" s="43"/>
      <c r="NDF45" s="43"/>
      <c r="NDI45" s="43"/>
      <c r="NDL45" s="43"/>
      <c r="NDO45" s="43"/>
      <c r="NDR45" s="43"/>
      <c r="NDU45" s="43"/>
      <c r="NDX45" s="43"/>
      <c r="NEA45" s="43"/>
      <c r="NED45" s="43"/>
      <c r="NEG45" s="43"/>
      <c r="NEJ45" s="43"/>
      <c r="NEM45" s="43"/>
      <c r="NEP45" s="43"/>
      <c r="NES45" s="43"/>
      <c r="NEV45" s="43"/>
      <c r="NEY45" s="43"/>
      <c r="NFB45" s="43"/>
      <c r="NFE45" s="43"/>
      <c r="NFH45" s="43"/>
      <c r="NFK45" s="43"/>
      <c r="NFN45" s="43"/>
      <c r="NFQ45" s="43"/>
      <c r="NFT45" s="43"/>
      <c r="NFW45" s="43"/>
      <c r="NFZ45" s="43"/>
      <c r="NGC45" s="43"/>
      <c r="NGF45" s="43"/>
      <c r="NGI45" s="43"/>
      <c r="NGL45" s="43"/>
      <c r="NGO45" s="43"/>
      <c r="NGR45" s="43"/>
      <c r="NGU45" s="43"/>
      <c r="NGX45" s="43"/>
      <c r="NHA45" s="43"/>
      <c r="NHD45" s="43"/>
      <c r="NHG45" s="43"/>
      <c r="NHJ45" s="43"/>
      <c r="NHM45" s="43"/>
      <c r="NHP45" s="43"/>
      <c r="NHS45" s="43"/>
      <c r="NHV45" s="43"/>
      <c r="NHY45" s="43"/>
      <c r="NIB45" s="43"/>
      <c r="NIE45" s="43"/>
      <c r="NIH45" s="43"/>
      <c r="NIK45" s="43"/>
      <c r="NIN45" s="43"/>
      <c r="NIQ45" s="43"/>
      <c r="NIT45" s="43"/>
      <c r="NIW45" s="43"/>
      <c r="NIZ45" s="43"/>
      <c r="NJC45" s="43"/>
      <c r="NJF45" s="43"/>
      <c r="NJI45" s="43"/>
      <c r="NJL45" s="43"/>
      <c r="NJO45" s="43"/>
      <c r="NJR45" s="43"/>
      <c r="NJU45" s="43"/>
      <c r="NJX45" s="43"/>
      <c r="NKA45" s="43"/>
      <c r="NKD45" s="43"/>
      <c r="NKG45" s="43"/>
      <c r="NKJ45" s="43"/>
      <c r="NKM45" s="43"/>
      <c r="NKP45" s="43"/>
      <c r="NKS45" s="43"/>
      <c r="NKV45" s="43"/>
      <c r="NKY45" s="43"/>
      <c r="NLB45" s="43"/>
      <c r="NLE45" s="43"/>
      <c r="NLH45" s="43"/>
      <c r="NLK45" s="43"/>
      <c r="NLN45" s="43"/>
      <c r="NLQ45" s="43"/>
      <c r="NLT45" s="43"/>
      <c r="NLW45" s="43"/>
      <c r="NLZ45" s="43"/>
      <c r="NMC45" s="43"/>
      <c r="NMF45" s="43"/>
      <c r="NMI45" s="43"/>
      <c r="NML45" s="43"/>
      <c r="NMO45" s="43"/>
      <c r="NMR45" s="43"/>
      <c r="NMU45" s="43"/>
      <c r="NMX45" s="43"/>
      <c r="NNA45" s="43"/>
      <c r="NND45" s="43"/>
      <c r="NNG45" s="43"/>
      <c r="NNJ45" s="43"/>
      <c r="NNM45" s="43"/>
      <c r="NNP45" s="43"/>
      <c r="NNS45" s="43"/>
      <c r="NNV45" s="43"/>
      <c r="NNY45" s="43"/>
      <c r="NOB45" s="43"/>
      <c r="NOE45" s="43"/>
      <c r="NOH45" s="43"/>
      <c r="NOK45" s="43"/>
      <c r="NON45" s="43"/>
      <c r="NOQ45" s="43"/>
      <c r="NOT45" s="43"/>
      <c r="NOW45" s="43"/>
      <c r="NOZ45" s="43"/>
      <c r="NPC45" s="43"/>
      <c r="NPF45" s="43"/>
      <c r="NPI45" s="43"/>
      <c r="NPL45" s="43"/>
      <c r="NPO45" s="43"/>
      <c r="NPR45" s="43"/>
      <c r="NPU45" s="43"/>
      <c r="NPX45" s="43"/>
      <c r="NQA45" s="43"/>
      <c r="NQD45" s="43"/>
      <c r="NQG45" s="43"/>
      <c r="NQJ45" s="43"/>
      <c r="NQM45" s="43"/>
      <c r="NQP45" s="43"/>
      <c r="NQS45" s="43"/>
      <c r="NQV45" s="43"/>
      <c r="NQY45" s="43"/>
      <c r="NRB45" s="43"/>
      <c r="NRE45" s="43"/>
      <c r="NRH45" s="43"/>
      <c r="NRK45" s="43"/>
      <c r="NRN45" s="43"/>
      <c r="NRQ45" s="43"/>
      <c r="NRT45" s="43"/>
      <c r="NRW45" s="43"/>
      <c r="NRZ45" s="43"/>
      <c r="NSC45" s="43"/>
      <c r="NSF45" s="43"/>
      <c r="NSI45" s="43"/>
      <c r="NSL45" s="43"/>
      <c r="NSO45" s="43"/>
      <c r="NSR45" s="43"/>
      <c r="NSU45" s="43"/>
      <c r="NSX45" s="43"/>
      <c r="NTA45" s="43"/>
      <c r="NTD45" s="43"/>
      <c r="NTG45" s="43"/>
      <c r="NTJ45" s="43"/>
      <c r="NTM45" s="43"/>
      <c r="NTP45" s="43"/>
      <c r="NTS45" s="43"/>
      <c r="NTV45" s="43"/>
      <c r="NTY45" s="43"/>
      <c r="NUB45" s="43"/>
      <c r="NUE45" s="43"/>
      <c r="NUH45" s="43"/>
      <c r="NUK45" s="43"/>
      <c r="NUN45" s="43"/>
      <c r="NUQ45" s="43"/>
      <c r="NUT45" s="43"/>
      <c r="NUW45" s="43"/>
      <c r="NUZ45" s="43"/>
      <c r="NVC45" s="43"/>
      <c r="NVF45" s="43"/>
      <c r="NVI45" s="43"/>
      <c r="NVL45" s="43"/>
      <c r="NVO45" s="43"/>
      <c r="NVR45" s="43"/>
      <c r="NVU45" s="43"/>
      <c r="NVX45" s="43"/>
      <c r="NWA45" s="43"/>
      <c r="NWD45" s="43"/>
      <c r="NWG45" s="43"/>
      <c r="NWJ45" s="43"/>
      <c r="NWM45" s="43"/>
      <c r="NWP45" s="43"/>
      <c r="NWS45" s="43"/>
      <c r="NWV45" s="43"/>
      <c r="NWY45" s="43"/>
      <c r="NXB45" s="43"/>
      <c r="NXE45" s="43"/>
      <c r="NXH45" s="43"/>
      <c r="NXK45" s="43"/>
      <c r="NXN45" s="43"/>
      <c r="NXQ45" s="43"/>
      <c r="NXT45" s="43"/>
      <c r="NXW45" s="43"/>
      <c r="NXZ45" s="43"/>
      <c r="NYC45" s="43"/>
      <c r="NYF45" s="43"/>
      <c r="NYI45" s="43"/>
      <c r="NYL45" s="43"/>
      <c r="NYO45" s="43"/>
      <c r="NYR45" s="43"/>
      <c r="NYU45" s="43"/>
      <c r="NYX45" s="43"/>
      <c r="NZA45" s="43"/>
      <c r="NZD45" s="43"/>
      <c r="NZG45" s="43"/>
      <c r="NZJ45" s="43"/>
      <c r="NZM45" s="43"/>
      <c r="NZP45" s="43"/>
      <c r="NZS45" s="43"/>
      <c r="NZV45" s="43"/>
      <c r="NZY45" s="43"/>
      <c r="OAB45" s="43"/>
      <c r="OAE45" s="43"/>
      <c r="OAH45" s="43"/>
      <c r="OAK45" s="43"/>
      <c r="OAN45" s="43"/>
      <c r="OAQ45" s="43"/>
      <c r="OAT45" s="43"/>
      <c r="OAW45" s="43"/>
      <c r="OAZ45" s="43"/>
      <c r="OBC45" s="43"/>
      <c r="OBF45" s="43"/>
      <c r="OBI45" s="43"/>
      <c r="OBL45" s="43"/>
      <c r="OBO45" s="43"/>
      <c r="OBR45" s="43"/>
      <c r="OBU45" s="43"/>
      <c r="OBX45" s="43"/>
      <c r="OCA45" s="43"/>
      <c r="OCD45" s="43"/>
      <c r="OCG45" s="43"/>
      <c r="OCJ45" s="43"/>
      <c r="OCM45" s="43"/>
      <c r="OCP45" s="43"/>
      <c r="OCS45" s="43"/>
      <c r="OCV45" s="43"/>
      <c r="OCY45" s="43"/>
      <c r="ODB45" s="43"/>
      <c r="ODE45" s="43"/>
      <c r="ODH45" s="43"/>
      <c r="ODK45" s="43"/>
      <c r="ODN45" s="43"/>
      <c r="ODQ45" s="43"/>
      <c r="ODT45" s="43"/>
      <c r="ODW45" s="43"/>
      <c r="ODZ45" s="43"/>
      <c r="OEC45" s="43"/>
      <c r="OEF45" s="43"/>
      <c r="OEI45" s="43"/>
      <c r="OEL45" s="43"/>
      <c r="OEO45" s="43"/>
      <c r="OER45" s="43"/>
      <c r="OEU45" s="43"/>
      <c r="OEX45" s="43"/>
      <c r="OFA45" s="43"/>
      <c r="OFD45" s="43"/>
      <c r="OFG45" s="43"/>
      <c r="OFJ45" s="43"/>
      <c r="OFM45" s="43"/>
      <c r="OFP45" s="43"/>
      <c r="OFS45" s="43"/>
      <c r="OFV45" s="43"/>
      <c r="OFY45" s="43"/>
      <c r="OGB45" s="43"/>
      <c r="OGE45" s="43"/>
      <c r="OGH45" s="43"/>
      <c r="OGK45" s="43"/>
      <c r="OGN45" s="43"/>
      <c r="OGQ45" s="43"/>
      <c r="OGT45" s="43"/>
      <c r="OGW45" s="43"/>
      <c r="OGZ45" s="43"/>
      <c r="OHC45" s="43"/>
      <c r="OHF45" s="43"/>
      <c r="OHI45" s="43"/>
      <c r="OHL45" s="43"/>
      <c r="OHO45" s="43"/>
      <c r="OHR45" s="43"/>
      <c r="OHU45" s="43"/>
      <c r="OHX45" s="43"/>
      <c r="OIA45" s="43"/>
      <c r="OID45" s="43"/>
      <c r="OIG45" s="43"/>
      <c r="OIJ45" s="43"/>
      <c r="OIM45" s="43"/>
      <c r="OIP45" s="43"/>
      <c r="OIS45" s="43"/>
      <c r="OIV45" s="43"/>
      <c r="OIY45" s="43"/>
      <c r="OJB45" s="43"/>
      <c r="OJE45" s="43"/>
      <c r="OJH45" s="43"/>
      <c r="OJK45" s="43"/>
      <c r="OJN45" s="43"/>
      <c r="OJQ45" s="43"/>
      <c r="OJT45" s="43"/>
      <c r="OJW45" s="43"/>
      <c r="OJZ45" s="43"/>
      <c r="OKC45" s="43"/>
      <c r="OKF45" s="43"/>
      <c r="OKI45" s="43"/>
      <c r="OKL45" s="43"/>
      <c r="OKO45" s="43"/>
      <c r="OKR45" s="43"/>
      <c r="OKU45" s="43"/>
      <c r="OKX45" s="43"/>
      <c r="OLA45" s="43"/>
      <c r="OLD45" s="43"/>
      <c r="OLG45" s="43"/>
      <c r="OLJ45" s="43"/>
      <c r="OLM45" s="43"/>
      <c r="OLP45" s="43"/>
      <c r="OLS45" s="43"/>
      <c r="OLV45" s="43"/>
      <c r="OLY45" s="43"/>
      <c r="OMB45" s="43"/>
      <c r="OME45" s="43"/>
      <c r="OMH45" s="43"/>
      <c r="OMK45" s="43"/>
      <c r="OMN45" s="43"/>
      <c r="OMQ45" s="43"/>
      <c r="OMT45" s="43"/>
      <c r="OMW45" s="43"/>
      <c r="OMZ45" s="43"/>
      <c r="ONC45" s="43"/>
      <c r="ONF45" s="43"/>
      <c r="ONI45" s="43"/>
      <c r="ONL45" s="43"/>
      <c r="ONO45" s="43"/>
      <c r="ONR45" s="43"/>
      <c r="ONU45" s="43"/>
      <c r="ONX45" s="43"/>
      <c r="OOA45" s="43"/>
      <c r="OOD45" s="43"/>
      <c r="OOG45" s="43"/>
      <c r="OOJ45" s="43"/>
      <c r="OOM45" s="43"/>
      <c r="OOP45" s="43"/>
      <c r="OOS45" s="43"/>
      <c r="OOV45" s="43"/>
      <c r="OOY45" s="43"/>
      <c r="OPB45" s="43"/>
      <c r="OPE45" s="43"/>
      <c r="OPH45" s="43"/>
      <c r="OPK45" s="43"/>
      <c r="OPN45" s="43"/>
      <c r="OPQ45" s="43"/>
      <c r="OPT45" s="43"/>
      <c r="OPW45" s="43"/>
      <c r="OPZ45" s="43"/>
      <c r="OQC45" s="43"/>
      <c r="OQF45" s="43"/>
      <c r="OQI45" s="43"/>
      <c r="OQL45" s="43"/>
      <c r="OQO45" s="43"/>
      <c r="OQR45" s="43"/>
      <c r="OQU45" s="43"/>
      <c r="OQX45" s="43"/>
      <c r="ORA45" s="43"/>
      <c r="ORD45" s="43"/>
      <c r="ORG45" s="43"/>
      <c r="ORJ45" s="43"/>
      <c r="ORM45" s="43"/>
      <c r="ORP45" s="43"/>
      <c r="ORS45" s="43"/>
      <c r="ORV45" s="43"/>
      <c r="ORY45" s="43"/>
      <c r="OSB45" s="43"/>
      <c r="OSE45" s="43"/>
      <c r="OSH45" s="43"/>
      <c r="OSK45" s="43"/>
      <c r="OSN45" s="43"/>
      <c r="OSQ45" s="43"/>
      <c r="OST45" s="43"/>
      <c r="OSW45" s="43"/>
      <c r="OSZ45" s="43"/>
      <c r="OTC45" s="43"/>
      <c r="OTF45" s="43"/>
      <c r="OTI45" s="43"/>
      <c r="OTL45" s="43"/>
      <c r="OTO45" s="43"/>
      <c r="OTR45" s="43"/>
      <c r="OTU45" s="43"/>
      <c r="OTX45" s="43"/>
      <c r="OUA45" s="43"/>
      <c r="OUD45" s="43"/>
      <c r="OUG45" s="43"/>
      <c r="OUJ45" s="43"/>
      <c r="OUM45" s="43"/>
      <c r="OUP45" s="43"/>
      <c r="OUS45" s="43"/>
      <c r="OUV45" s="43"/>
      <c r="OUY45" s="43"/>
      <c r="OVB45" s="43"/>
      <c r="OVE45" s="43"/>
      <c r="OVH45" s="43"/>
      <c r="OVK45" s="43"/>
      <c r="OVN45" s="43"/>
      <c r="OVQ45" s="43"/>
      <c r="OVT45" s="43"/>
      <c r="OVW45" s="43"/>
      <c r="OVZ45" s="43"/>
      <c r="OWC45" s="43"/>
      <c r="OWF45" s="43"/>
      <c r="OWI45" s="43"/>
      <c r="OWL45" s="43"/>
      <c r="OWO45" s="43"/>
      <c r="OWR45" s="43"/>
      <c r="OWU45" s="43"/>
      <c r="OWX45" s="43"/>
      <c r="OXA45" s="43"/>
      <c r="OXD45" s="43"/>
      <c r="OXG45" s="43"/>
      <c r="OXJ45" s="43"/>
      <c r="OXM45" s="43"/>
      <c r="OXP45" s="43"/>
      <c r="OXS45" s="43"/>
      <c r="OXV45" s="43"/>
      <c r="OXY45" s="43"/>
      <c r="OYB45" s="43"/>
      <c r="OYE45" s="43"/>
      <c r="OYH45" s="43"/>
      <c r="OYK45" s="43"/>
      <c r="OYN45" s="43"/>
      <c r="OYQ45" s="43"/>
      <c r="OYT45" s="43"/>
      <c r="OYW45" s="43"/>
      <c r="OYZ45" s="43"/>
      <c r="OZC45" s="43"/>
      <c r="OZF45" s="43"/>
      <c r="OZI45" s="43"/>
      <c r="OZL45" s="43"/>
      <c r="OZO45" s="43"/>
      <c r="OZR45" s="43"/>
      <c r="OZU45" s="43"/>
      <c r="OZX45" s="43"/>
      <c r="PAA45" s="43"/>
      <c r="PAD45" s="43"/>
      <c r="PAG45" s="43"/>
      <c r="PAJ45" s="43"/>
      <c r="PAM45" s="43"/>
      <c r="PAP45" s="43"/>
      <c r="PAS45" s="43"/>
      <c r="PAV45" s="43"/>
      <c r="PAY45" s="43"/>
      <c r="PBB45" s="43"/>
      <c r="PBE45" s="43"/>
      <c r="PBH45" s="43"/>
      <c r="PBK45" s="43"/>
      <c r="PBN45" s="43"/>
      <c r="PBQ45" s="43"/>
      <c r="PBT45" s="43"/>
      <c r="PBW45" s="43"/>
      <c r="PBZ45" s="43"/>
      <c r="PCC45" s="43"/>
      <c r="PCF45" s="43"/>
      <c r="PCI45" s="43"/>
      <c r="PCL45" s="43"/>
      <c r="PCO45" s="43"/>
      <c r="PCR45" s="43"/>
      <c r="PCU45" s="43"/>
      <c r="PCX45" s="43"/>
      <c r="PDA45" s="43"/>
      <c r="PDD45" s="43"/>
      <c r="PDG45" s="43"/>
      <c r="PDJ45" s="43"/>
      <c r="PDM45" s="43"/>
      <c r="PDP45" s="43"/>
      <c r="PDS45" s="43"/>
      <c r="PDV45" s="43"/>
      <c r="PDY45" s="43"/>
      <c r="PEB45" s="43"/>
      <c r="PEE45" s="43"/>
      <c r="PEH45" s="43"/>
      <c r="PEK45" s="43"/>
      <c r="PEN45" s="43"/>
      <c r="PEQ45" s="43"/>
      <c r="PET45" s="43"/>
      <c r="PEW45" s="43"/>
      <c r="PEZ45" s="43"/>
      <c r="PFC45" s="43"/>
      <c r="PFF45" s="43"/>
      <c r="PFI45" s="43"/>
      <c r="PFL45" s="43"/>
      <c r="PFO45" s="43"/>
      <c r="PFR45" s="43"/>
      <c r="PFU45" s="43"/>
      <c r="PFX45" s="43"/>
      <c r="PGA45" s="43"/>
      <c r="PGD45" s="43"/>
      <c r="PGG45" s="43"/>
      <c r="PGJ45" s="43"/>
      <c r="PGM45" s="43"/>
      <c r="PGP45" s="43"/>
      <c r="PGS45" s="43"/>
      <c r="PGV45" s="43"/>
      <c r="PGY45" s="43"/>
      <c r="PHB45" s="43"/>
      <c r="PHE45" s="43"/>
      <c r="PHH45" s="43"/>
      <c r="PHK45" s="43"/>
      <c r="PHN45" s="43"/>
      <c r="PHQ45" s="43"/>
      <c r="PHT45" s="43"/>
      <c r="PHW45" s="43"/>
      <c r="PHZ45" s="43"/>
      <c r="PIC45" s="43"/>
      <c r="PIF45" s="43"/>
      <c r="PII45" s="43"/>
      <c r="PIL45" s="43"/>
      <c r="PIO45" s="43"/>
      <c r="PIR45" s="43"/>
      <c r="PIU45" s="43"/>
      <c r="PIX45" s="43"/>
      <c r="PJA45" s="43"/>
      <c r="PJD45" s="43"/>
      <c r="PJG45" s="43"/>
      <c r="PJJ45" s="43"/>
      <c r="PJM45" s="43"/>
      <c r="PJP45" s="43"/>
      <c r="PJS45" s="43"/>
      <c r="PJV45" s="43"/>
      <c r="PJY45" s="43"/>
      <c r="PKB45" s="43"/>
      <c r="PKE45" s="43"/>
      <c r="PKH45" s="43"/>
      <c r="PKK45" s="43"/>
      <c r="PKN45" s="43"/>
      <c r="PKQ45" s="43"/>
      <c r="PKT45" s="43"/>
      <c r="PKW45" s="43"/>
      <c r="PKZ45" s="43"/>
      <c r="PLC45" s="43"/>
      <c r="PLF45" s="43"/>
      <c r="PLI45" s="43"/>
      <c r="PLL45" s="43"/>
      <c r="PLO45" s="43"/>
      <c r="PLR45" s="43"/>
      <c r="PLU45" s="43"/>
      <c r="PLX45" s="43"/>
      <c r="PMA45" s="43"/>
      <c r="PMD45" s="43"/>
      <c r="PMG45" s="43"/>
      <c r="PMJ45" s="43"/>
      <c r="PMM45" s="43"/>
      <c r="PMP45" s="43"/>
      <c r="PMS45" s="43"/>
      <c r="PMV45" s="43"/>
      <c r="PMY45" s="43"/>
      <c r="PNB45" s="43"/>
      <c r="PNE45" s="43"/>
      <c r="PNH45" s="43"/>
      <c r="PNK45" s="43"/>
      <c r="PNN45" s="43"/>
      <c r="PNQ45" s="43"/>
      <c r="PNT45" s="43"/>
      <c r="PNW45" s="43"/>
      <c r="PNZ45" s="43"/>
      <c r="POC45" s="43"/>
      <c r="POF45" s="43"/>
      <c r="POI45" s="43"/>
      <c r="POL45" s="43"/>
      <c r="POO45" s="43"/>
      <c r="POR45" s="43"/>
      <c r="POU45" s="43"/>
      <c r="POX45" s="43"/>
      <c r="PPA45" s="43"/>
      <c r="PPD45" s="43"/>
      <c r="PPG45" s="43"/>
      <c r="PPJ45" s="43"/>
      <c r="PPM45" s="43"/>
      <c r="PPP45" s="43"/>
      <c r="PPS45" s="43"/>
      <c r="PPV45" s="43"/>
      <c r="PPY45" s="43"/>
      <c r="PQB45" s="43"/>
      <c r="PQE45" s="43"/>
      <c r="PQH45" s="43"/>
      <c r="PQK45" s="43"/>
      <c r="PQN45" s="43"/>
      <c r="PQQ45" s="43"/>
      <c r="PQT45" s="43"/>
      <c r="PQW45" s="43"/>
      <c r="PQZ45" s="43"/>
      <c r="PRC45" s="43"/>
      <c r="PRF45" s="43"/>
      <c r="PRI45" s="43"/>
      <c r="PRL45" s="43"/>
      <c r="PRO45" s="43"/>
      <c r="PRR45" s="43"/>
      <c r="PRU45" s="43"/>
      <c r="PRX45" s="43"/>
      <c r="PSA45" s="43"/>
      <c r="PSD45" s="43"/>
      <c r="PSG45" s="43"/>
      <c r="PSJ45" s="43"/>
      <c r="PSM45" s="43"/>
      <c r="PSP45" s="43"/>
      <c r="PSS45" s="43"/>
      <c r="PSV45" s="43"/>
      <c r="PSY45" s="43"/>
      <c r="PTB45" s="43"/>
      <c r="PTE45" s="43"/>
      <c r="PTH45" s="43"/>
      <c r="PTK45" s="43"/>
      <c r="PTN45" s="43"/>
      <c r="PTQ45" s="43"/>
      <c r="PTT45" s="43"/>
      <c r="PTW45" s="43"/>
      <c r="PTZ45" s="43"/>
      <c r="PUC45" s="43"/>
      <c r="PUF45" s="43"/>
      <c r="PUI45" s="43"/>
      <c r="PUL45" s="43"/>
      <c r="PUO45" s="43"/>
      <c r="PUR45" s="43"/>
      <c r="PUU45" s="43"/>
      <c r="PUX45" s="43"/>
      <c r="PVA45" s="43"/>
      <c r="PVD45" s="43"/>
      <c r="PVG45" s="43"/>
      <c r="PVJ45" s="43"/>
      <c r="PVM45" s="43"/>
      <c r="PVP45" s="43"/>
      <c r="PVS45" s="43"/>
      <c r="PVV45" s="43"/>
      <c r="PVY45" s="43"/>
      <c r="PWB45" s="43"/>
      <c r="PWE45" s="43"/>
      <c r="PWH45" s="43"/>
      <c r="PWK45" s="43"/>
      <c r="PWN45" s="43"/>
      <c r="PWQ45" s="43"/>
      <c r="PWT45" s="43"/>
      <c r="PWW45" s="43"/>
      <c r="PWZ45" s="43"/>
      <c r="PXC45" s="43"/>
      <c r="PXF45" s="43"/>
      <c r="PXI45" s="43"/>
      <c r="PXL45" s="43"/>
      <c r="PXO45" s="43"/>
      <c r="PXR45" s="43"/>
      <c r="PXU45" s="43"/>
      <c r="PXX45" s="43"/>
      <c r="PYA45" s="43"/>
      <c r="PYD45" s="43"/>
      <c r="PYG45" s="43"/>
      <c r="PYJ45" s="43"/>
      <c r="PYM45" s="43"/>
      <c r="PYP45" s="43"/>
      <c r="PYS45" s="43"/>
      <c r="PYV45" s="43"/>
      <c r="PYY45" s="43"/>
      <c r="PZB45" s="43"/>
      <c r="PZE45" s="43"/>
      <c r="PZH45" s="43"/>
      <c r="PZK45" s="43"/>
      <c r="PZN45" s="43"/>
      <c r="PZQ45" s="43"/>
      <c r="PZT45" s="43"/>
      <c r="PZW45" s="43"/>
      <c r="PZZ45" s="43"/>
      <c r="QAC45" s="43"/>
      <c r="QAF45" s="43"/>
      <c r="QAI45" s="43"/>
      <c r="QAL45" s="43"/>
      <c r="QAO45" s="43"/>
      <c r="QAR45" s="43"/>
      <c r="QAU45" s="43"/>
      <c r="QAX45" s="43"/>
      <c r="QBA45" s="43"/>
      <c r="QBD45" s="43"/>
      <c r="QBG45" s="43"/>
      <c r="QBJ45" s="43"/>
      <c r="QBM45" s="43"/>
      <c r="QBP45" s="43"/>
      <c r="QBS45" s="43"/>
      <c r="QBV45" s="43"/>
      <c r="QBY45" s="43"/>
      <c r="QCB45" s="43"/>
      <c r="QCE45" s="43"/>
      <c r="QCH45" s="43"/>
      <c r="QCK45" s="43"/>
      <c r="QCN45" s="43"/>
      <c r="QCQ45" s="43"/>
      <c r="QCT45" s="43"/>
      <c r="QCW45" s="43"/>
      <c r="QCZ45" s="43"/>
      <c r="QDC45" s="43"/>
      <c r="QDF45" s="43"/>
      <c r="QDI45" s="43"/>
      <c r="QDL45" s="43"/>
      <c r="QDO45" s="43"/>
      <c r="QDR45" s="43"/>
      <c r="QDU45" s="43"/>
      <c r="QDX45" s="43"/>
      <c r="QEA45" s="43"/>
      <c r="QED45" s="43"/>
      <c r="QEG45" s="43"/>
      <c r="QEJ45" s="43"/>
      <c r="QEM45" s="43"/>
      <c r="QEP45" s="43"/>
      <c r="QES45" s="43"/>
      <c r="QEV45" s="43"/>
      <c r="QEY45" s="43"/>
      <c r="QFB45" s="43"/>
      <c r="QFE45" s="43"/>
      <c r="QFH45" s="43"/>
      <c r="QFK45" s="43"/>
      <c r="QFN45" s="43"/>
      <c r="QFQ45" s="43"/>
      <c r="QFT45" s="43"/>
      <c r="QFW45" s="43"/>
      <c r="QFZ45" s="43"/>
      <c r="QGC45" s="43"/>
      <c r="QGF45" s="43"/>
      <c r="QGI45" s="43"/>
      <c r="QGL45" s="43"/>
      <c r="QGO45" s="43"/>
      <c r="QGR45" s="43"/>
      <c r="QGU45" s="43"/>
      <c r="QGX45" s="43"/>
      <c r="QHA45" s="43"/>
      <c r="QHD45" s="43"/>
      <c r="QHG45" s="43"/>
      <c r="QHJ45" s="43"/>
      <c r="QHM45" s="43"/>
      <c r="QHP45" s="43"/>
      <c r="QHS45" s="43"/>
      <c r="QHV45" s="43"/>
      <c r="QHY45" s="43"/>
      <c r="QIB45" s="43"/>
      <c r="QIE45" s="43"/>
      <c r="QIH45" s="43"/>
      <c r="QIK45" s="43"/>
      <c r="QIN45" s="43"/>
      <c r="QIQ45" s="43"/>
      <c r="QIT45" s="43"/>
      <c r="QIW45" s="43"/>
      <c r="QIZ45" s="43"/>
      <c r="QJC45" s="43"/>
      <c r="QJF45" s="43"/>
      <c r="QJI45" s="43"/>
      <c r="QJL45" s="43"/>
      <c r="QJO45" s="43"/>
      <c r="QJR45" s="43"/>
      <c r="QJU45" s="43"/>
      <c r="QJX45" s="43"/>
      <c r="QKA45" s="43"/>
      <c r="QKD45" s="43"/>
      <c r="QKG45" s="43"/>
      <c r="QKJ45" s="43"/>
      <c r="QKM45" s="43"/>
      <c r="QKP45" s="43"/>
      <c r="QKS45" s="43"/>
      <c r="QKV45" s="43"/>
      <c r="QKY45" s="43"/>
      <c r="QLB45" s="43"/>
      <c r="QLE45" s="43"/>
      <c r="QLH45" s="43"/>
      <c r="QLK45" s="43"/>
      <c r="QLN45" s="43"/>
      <c r="QLQ45" s="43"/>
      <c r="QLT45" s="43"/>
      <c r="QLW45" s="43"/>
      <c r="QLZ45" s="43"/>
      <c r="QMC45" s="43"/>
      <c r="QMF45" s="43"/>
      <c r="QMI45" s="43"/>
      <c r="QML45" s="43"/>
      <c r="QMO45" s="43"/>
      <c r="QMR45" s="43"/>
      <c r="QMU45" s="43"/>
      <c r="QMX45" s="43"/>
      <c r="QNA45" s="43"/>
      <c r="QND45" s="43"/>
      <c r="QNG45" s="43"/>
      <c r="QNJ45" s="43"/>
      <c r="QNM45" s="43"/>
      <c r="QNP45" s="43"/>
      <c r="QNS45" s="43"/>
      <c r="QNV45" s="43"/>
      <c r="QNY45" s="43"/>
      <c r="QOB45" s="43"/>
      <c r="QOE45" s="43"/>
      <c r="QOH45" s="43"/>
      <c r="QOK45" s="43"/>
      <c r="QON45" s="43"/>
      <c r="QOQ45" s="43"/>
      <c r="QOT45" s="43"/>
      <c r="QOW45" s="43"/>
      <c r="QOZ45" s="43"/>
      <c r="QPC45" s="43"/>
      <c r="QPF45" s="43"/>
      <c r="QPI45" s="43"/>
      <c r="QPL45" s="43"/>
      <c r="QPO45" s="43"/>
      <c r="QPR45" s="43"/>
      <c r="QPU45" s="43"/>
      <c r="QPX45" s="43"/>
      <c r="QQA45" s="43"/>
      <c r="QQD45" s="43"/>
      <c r="QQG45" s="43"/>
      <c r="QQJ45" s="43"/>
      <c r="QQM45" s="43"/>
      <c r="QQP45" s="43"/>
      <c r="QQS45" s="43"/>
      <c r="QQV45" s="43"/>
      <c r="QQY45" s="43"/>
      <c r="QRB45" s="43"/>
      <c r="QRE45" s="43"/>
      <c r="QRH45" s="43"/>
      <c r="QRK45" s="43"/>
      <c r="QRN45" s="43"/>
      <c r="QRQ45" s="43"/>
      <c r="QRT45" s="43"/>
      <c r="QRW45" s="43"/>
      <c r="QRZ45" s="43"/>
      <c r="QSC45" s="43"/>
      <c r="QSF45" s="43"/>
      <c r="QSI45" s="43"/>
      <c r="QSL45" s="43"/>
      <c r="QSO45" s="43"/>
      <c r="QSR45" s="43"/>
      <c r="QSU45" s="43"/>
      <c r="QSX45" s="43"/>
      <c r="QTA45" s="43"/>
      <c r="QTD45" s="43"/>
      <c r="QTG45" s="43"/>
      <c r="QTJ45" s="43"/>
      <c r="QTM45" s="43"/>
      <c r="QTP45" s="43"/>
      <c r="QTS45" s="43"/>
      <c r="QTV45" s="43"/>
      <c r="QTY45" s="43"/>
      <c r="QUB45" s="43"/>
      <c r="QUE45" s="43"/>
      <c r="QUH45" s="43"/>
      <c r="QUK45" s="43"/>
      <c r="QUN45" s="43"/>
      <c r="QUQ45" s="43"/>
      <c r="QUT45" s="43"/>
      <c r="QUW45" s="43"/>
      <c r="QUZ45" s="43"/>
      <c r="QVC45" s="43"/>
      <c r="QVF45" s="43"/>
      <c r="QVI45" s="43"/>
      <c r="QVL45" s="43"/>
      <c r="QVO45" s="43"/>
      <c r="QVR45" s="43"/>
      <c r="QVU45" s="43"/>
      <c r="QVX45" s="43"/>
      <c r="QWA45" s="43"/>
      <c r="QWD45" s="43"/>
      <c r="QWG45" s="43"/>
      <c r="QWJ45" s="43"/>
      <c r="QWM45" s="43"/>
      <c r="QWP45" s="43"/>
      <c r="QWS45" s="43"/>
      <c r="QWV45" s="43"/>
      <c r="QWY45" s="43"/>
      <c r="QXB45" s="43"/>
      <c r="QXE45" s="43"/>
      <c r="QXH45" s="43"/>
      <c r="QXK45" s="43"/>
      <c r="QXN45" s="43"/>
      <c r="QXQ45" s="43"/>
      <c r="QXT45" s="43"/>
      <c r="QXW45" s="43"/>
      <c r="QXZ45" s="43"/>
      <c r="QYC45" s="43"/>
      <c r="QYF45" s="43"/>
      <c r="QYI45" s="43"/>
      <c r="QYL45" s="43"/>
      <c r="QYO45" s="43"/>
      <c r="QYR45" s="43"/>
      <c r="QYU45" s="43"/>
      <c r="QYX45" s="43"/>
      <c r="QZA45" s="43"/>
      <c r="QZD45" s="43"/>
      <c r="QZG45" s="43"/>
      <c r="QZJ45" s="43"/>
      <c r="QZM45" s="43"/>
      <c r="QZP45" s="43"/>
      <c r="QZS45" s="43"/>
      <c r="QZV45" s="43"/>
      <c r="QZY45" s="43"/>
      <c r="RAB45" s="43"/>
      <c r="RAE45" s="43"/>
      <c r="RAH45" s="43"/>
      <c r="RAK45" s="43"/>
      <c r="RAN45" s="43"/>
      <c r="RAQ45" s="43"/>
      <c r="RAT45" s="43"/>
      <c r="RAW45" s="43"/>
      <c r="RAZ45" s="43"/>
      <c r="RBC45" s="43"/>
      <c r="RBF45" s="43"/>
      <c r="RBI45" s="43"/>
      <c r="RBL45" s="43"/>
      <c r="RBO45" s="43"/>
      <c r="RBR45" s="43"/>
      <c r="RBU45" s="43"/>
      <c r="RBX45" s="43"/>
      <c r="RCA45" s="43"/>
      <c r="RCD45" s="43"/>
      <c r="RCG45" s="43"/>
      <c r="RCJ45" s="43"/>
      <c r="RCM45" s="43"/>
      <c r="RCP45" s="43"/>
      <c r="RCS45" s="43"/>
      <c r="RCV45" s="43"/>
      <c r="RCY45" s="43"/>
      <c r="RDB45" s="43"/>
      <c r="RDE45" s="43"/>
      <c r="RDH45" s="43"/>
      <c r="RDK45" s="43"/>
      <c r="RDN45" s="43"/>
      <c r="RDQ45" s="43"/>
      <c r="RDT45" s="43"/>
      <c r="RDW45" s="43"/>
      <c r="RDZ45" s="43"/>
      <c r="REC45" s="43"/>
      <c r="REF45" s="43"/>
      <c r="REI45" s="43"/>
      <c r="REL45" s="43"/>
      <c r="REO45" s="43"/>
      <c r="RER45" s="43"/>
      <c r="REU45" s="43"/>
      <c r="REX45" s="43"/>
      <c r="RFA45" s="43"/>
      <c r="RFD45" s="43"/>
      <c r="RFG45" s="43"/>
      <c r="RFJ45" s="43"/>
      <c r="RFM45" s="43"/>
      <c r="RFP45" s="43"/>
      <c r="RFS45" s="43"/>
      <c r="RFV45" s="43"/>
      <c r="RFY45" s="43"/>
      <c r="RGB45" s="43"/>
      <c r="RGE45" s="43"/>
      <c r="RGH45" s="43"/>
      <c r="RGK45" s="43"/>
      <c r="RGN45" s="43"/>
      <c r="RGQ45" s="43"/>
      <c r="RGT45" s="43"/>
      <c r="RGW45" s="43"/>
      <c r="RGZ45" s="43"/>
      <c r="RHC45" s="43"/>
      <c r="RHF45" s="43"/>
      <c r="RHI45" s="43"/>
      <c r="RHL45" s="43"/>
      <c r="RHO45" s="43"/>
      <c r="RHR45" s="43"/>
      <c r="RHU45" s="43"/>
      <c r="RHX45" s="43"/>
      <c r="RIA45" s="43"/>
      <c r="RID45" s="43"/>
      <c r="RIG45" s="43"/>
      <c r="RIJ45" s="43"/>
      <c r="RIM45" s="43"/>
      <c r="RIP45" s="43"/>
      <c r="RIS45" s="43"/>
      <c r="RIV45" s="43"/>
      <c r="RIY45" s="43"/>
      <c r="RJB45" s="43"/>
      <c r="RJE45" s="43"/>
      <c r="RJH45" s="43"/>
      <c r="RJK45" s="43"/>
      <c r="RJN45" s="43"/>
      <c r="RJQ45" s="43"/>
      <c r="RJT45" s="43"/>
      <c r="RJW45" s="43"/>
      <c r="RJZ45" s="43"/>
      <c r="RKC45" s="43"/>
      <c r="RKF45" s="43"/>
      <c r="RKI45" s="43"/>
      <c r="RKL45" s="43"/>
      <c r="RKO45" s="43"/>
      <c r="RKR45" s="43"/>
      <c r="RKU45" s="43"/>
      <c r="RKX45" s="43"/>
      <c r="RLA45" s="43"/>
      <c r="RLD45" s="43"/>
      <c r="RLG45" s="43"/>
      <c r="RLJ45" s="43"/>
      <c r="RLM45" s="43"/>
      <c r="RLP45" s="43"/>
      <c r="RLS45" s="43"/>
      <c r="RLV45" s="43"/>
      <c r="RLY45" s="43"/>
      <c r="RMB45" s="43"/>
      <c r="RME45" s="43"/>
      <c r="RMH45" s="43"/>
      <c r="RMK45" s="43"/>
      <c r="RMN45" s="43"/>
      <c r="RMQ45" s="43"/>
      <c r="RMT45" s="43"/>
      <c r="RMW45" s="43"/>
      <c r="RMZ45" s="43"/>
      <c r="RNC45" s="43"/>
      <c r="RNF45" s="43"/>
      <c r="RNI45" s="43"/>
      <c r="RNL45" s="43"/>
      <c r="RNO45" s="43"/>
      <c r="RNR45" s="43"/>
      <c r="RNU45" s="43"/>
      <c r="RNX45" s="43"/>
      <c r="ROA45" s="43"/>
      <c r="ROD45" s="43"/>
      <c r="ROG45" s="43"/>
      <c r="ROJ45" s="43"/>
      <c r="ROM45" s="43"/>
      <c r="ROP45" s="43"/>
      <c r="ROS45" s="43"/>
      <c r="ROV45" s="43"/>
      <c r="ROY45" s="43"/>
      <c r="RPB45" s="43"/>
      <c r="RPE45" s="43"/>
      <c r="RPH45" s="43"/>
      <c r="RPK45" s="43"/>
      <c r="RPN45" s="43"/>
      <c r="RPQ45" s="43"/>
      <c r="RPT45" s="43"/>
      <c r="RPW45" s="43"/>
      <c r="RPZ45" s="43"/>
      <c r="RQC45" s="43"/>
      <c r="RQF45" s="43"/>
      <c r="RQI45" s="43"/>
      <c r="RQL45" s="43"/>
      <c r="RQO45" s="43"/>
      <c r="RQR45" s="43"/>
      <c r="RQU45" s="43"/>
      <c r="RQX45" s="43"/>
      <c r="RRA45" s="43"/>
      <c r="RRD45" s="43"/>
      <c r="RRG45" s="43"/>
      <c r="RRJ45" s="43"/>
      <c r="RRM45" s="43"/>
      <c r="RRP45" s="43"/>
      <c r="RRS45" s="43"/>
      <c r="RRV45" s="43"/>
      <c r="RRY45" s="43"/>
      <c r="RSB45" s="43"/>
      <c r="RSE45" s="43"/>
      <c r="RSH45" s="43"/>
      <c r="RSK45" s="43"/>
      <c r="RSN45" s="43"/>
      <c r="RSQ45" s="43"/>
      <c r="RST45" s="43"/>
      <c r="RSW45" s="43"/>
      <c r="RSZ45" s="43"/>
      <c r="RTC45" s="43"/>
      <c r="RTF45" s="43"/>
      <c r="RTI45" s="43"/>
      <c r="RTL45" s="43"/>
      <c r="RTO45" s="43"/>
      <c r="RTR45" s="43"/>
      <c r="RTU45" s="43"/>
      <c r="RTX45" s="43"/>
      <c r="RUA45" s="43"/>
      <c r="RUD45" s="43"/>
      <c r="RUG45" s="43"/>
      <c r="RUJ45" s="43"/>
      <c r="RUM45" s="43"/>
      <c r="RUP45" s="43"/>
      <c r="RUS45" s="43"/>
      <c r="RUV45" s="43"/>
      <c r="RUY45" s="43"/>
      <c r="RVB45" s="43"/>
      <c r="RVE45" s="43"/>
      <c r="RVH45" s="43"/>
      <c r="RVK45" s="43"/>
      <c r="RVN45" s="43"/>
      <c r="RVQ45" s="43"/>
      <c r="RVT45" s="43"/>
      <c r="RVW45" s="43"/>
      <c r="RVZ45" s="43"/>
      <c r="RWC45" s="43"/>
      <c r="RWF45" s="43"/>
      <c r="RWI45" s="43"/>
      <c r="RWL45" s="43"/>
      <c r="RWO45" s="43"/>
      <c r="RWR45" s="43"/>
      <c r="RWU45" s="43"/>
      <c r="RWX45" s="43"/>
      <c r="RXA45" s="43"/>
      <c r="RXD45" s="43"/>
      <c r="RXG45" s="43"/>
      <c r="RXJ45" s="43"/>
      <c r="RXM45" s="43"/>
      <c r="RXP45" s="43"/>
      <c r="RXS45" s="43"/>
      <c r="RXV45" s="43"/>
      <c r="RXY45" s="43"/>
      <c r="RYB45" s="43"/>
      <c r="RYE45" s="43"/>
      <c r="RYH45" s="43"/>
      <c r="RYK45" s="43"/>
      <c r="RYN45" s="43"/>
      <c r="RYQ45" s="43"/>
      <c r="RYT45" s="43"/>
      <c r="RYW45" s="43"/>
      <c r="RYZ45" s="43"/>
      <c r="RZC45" s="43"/>
      <c r="RZF45" s="43"/>
      <c r="RZI45" s="43"/>
      <c r="RZL45" s="43"/>
      <c r="RZO45" s="43"/>
      <c r="RZR45" s="43"/>
      <c r="RZU45" s="43"/>
      <c r="RZX45" s="43"/>
      <c r="SAA45" s="43"/>
      <c r="SAD45" s="43"/>
      <c r="SAG45" s="43"/>
      <c r="SAJ45" s="43"/>
      <c r="SAM45" s="43"/>
      <c r="SAP45" s="43"/>
      <c r="SAS45" s="43"/>
      <c r="SAV45" s="43"/>
      <c r="SAY45" s="43"/>
      <c r="SBB45" s="43"/>
      <c r="SBE45" s="43"/>
      <c r="SBH45" s="43"/>
      <c r="SBK45" s="43"/>
      <c r="SBN45" s="43"/>
      <c r="SBQ45" s="43"/>
      <c r="SBT45" s="43"/>
      <c r="SBW45" s="43"/>
      <c r="SBZ45" s="43"/>
      <c r="SCC45" s="43"/>
      <c r="SCF45" s="43"/>
      <c r="SCI45" s="43"/>
      <c r="SCL45" s="43"/>
      <c r="SCO45" s="43"/>
      <c r="SCR45" s="43"/>
      <c r="SCU45" s="43"/>
      <c r="SCX45" s="43"/>
      <c r="SDA45" s="43"/>
      <c r="SDD45" s="43"/>
      <c r="SDG45" s="43"/>
      <c r="SDJ45" s="43"/>
      <c r="SDM45" s="43"/>
      <c r="SDP45" s="43"/>
      <c r="SDS45" s="43"/>
      <c r="SDV45" s="43"/>
      <c r="SDY45" s="43"/>
      <c r="SEB45" s="43"/>
      <c r="SEE45" s="43"/>
      <c r="SEH45" s="43"/>
      <c r="SEK45" s="43"/>
      <c r="SEN45" s="43"/>
      <c r="SEQ45" s="43"/>
      <c r="SET45" s="43"/>
      <c r="SEW45" s="43"/>
      <c r="SEZ45" s="43"/>
      <c r="SFC45" s="43"/>
      <c r="SFF45" s="43"/>
      <c r="SFI45" s="43"/>
      <c r="SFL45" s="43"/>
      <c r="SFO45" s="43"/>
      <c r="SFR45" s="43"/>
      <c r="SFU45" s="43"/>
      <c r="SFX45" s="43"/>
      <c r="SGA45" s="43"/>
      <c r="SGD45" s="43"/>
      <c r="SGG45" s="43"/>
      <c r="SGJ45" s="43"/>
      <c r="SGM45" s="43"/>
      <c r="SGP45" s="43"/>
      <c r="SGS45" s="43"/>
      <c r="SGV45" s="43"/>
      <c r="SGY45" s="43"/>
      <c r="SHB45" s="43"/>
      <c r="SHE45" s="43"/>
      <c r="SHH45" s="43"/>
      <c r="SHK45" s="43"/>
      <c r="SHN45" s="43"/>
      <c r="SHQ45" s="43"/>
      <c r="SHT45" s="43"/>
      <c r="SHW45" s="43"/>
      <c r="SHZ45" s="43"/>
      <c r="SIC45" s="43"/>
      <c r="SIF45" s="43"/>
      <c r="SII45" s="43"/>
      <c r="SIL45" s="43"/>
      <c r="SIO45" s="43"/>
      <c r="SIR45" s="43"/>
      <c r="SIU45" s="43"/>
      <c r="SIX45" s="43"/>
      <c r="SJA45" s="43"/>
      <c r="SJD45" s="43"/>
      <c r="SJG45" s="43"/>
      <c r="SJJ45" s="43"/>
      <c r="SJM45" s="43"/>
      <c r="SJP45" s="43"/>
      <c r="SJS45" s="43"/>
      <c r="SJV45" s="43"/>
      <c r="SJY45" s="43"/>
      <c r="SKB45" s="43"/>
      <c r="SKE45" s="43"/>
      <c r="SKH45" s="43"/>
      <c r="SKK45" s="43"/>
      <c r="SKN45" s="43"/>
      <c r="SKQ45" s="43"/>
      <c r="SKT45" s="43"/>
      <c r="SKW45" s="43"/>
      <c r="SKZ45" s="43"/>
      <c r="SLC45" s="43"/>
      <c r="SLF45" s="43"/>
      <c r="SLI45" s="43"/>
      <c r="SLL45" s="43"/>
      <c r="SLO45" s="43"/>
      <c r="SLR45" s="43"/>
      <c r="SLU45" s="43"/>
      <c r="SLX45" s="43"/>
      <c r="SMA45" s="43"/>
      <c r="SMD45" s="43"/>
      <c r="SMG45" s="43"/>
      <c r="SMJ45" s="43"/>
      <c r="SMM45" s="43"/>
      <c r="SMP45" s="43"/>
      <c r="SMS45" s="43"/>
      <c r="SMV45" s="43"/>
      <c r="SMY45" s="43"/>
      <c r="SNB45" s="43"/>
      <c r="SNE45" s="43"/>
      <c r="SNH45" s="43"/>
      <c r="SNK45" s="43"/>
      <c r="SNN45" s="43"/>
      <c r="SNQ45" s="43"/>
      <c r="SNT45" s="43"/>
      <c r="SNW45" s="43"/>
      <c r="SNZ45" s="43"/>
      <c r="SOC45" s="43"/>
      <c r="SOF45" s="43"/>
      <c r="SOI45" s="43"/>
      <c r="SOL45" s="43"/>
      <c r="SOO45" s="43"/>
      <c r="SOR45" s="43"/>
      <c r="SOU45" s="43"/>
      <c r="SOX45" s="43"/>
      <c r="SPA45" s="43"/>
      <c r="SPD45" s="43"/>
      <c r="SPG45" s="43"/>
      <c r="SPJ45" s="43"/>
      <c r="SPM45" s="43"/>
      <c r="SPP45" s="43"/>
      <c r="SPS45" s="43"/>
      <c r="SPV45" s="43"/>
      <c r="SPY45" s="43"/>
      <c r="SQB45" s="43"/>
      <c r="SQE45" s="43"/>
      <c r="SQH45" s="43"/>
      <c r="SQK45" s="43"/>
      <c r="SQN45" s="43"/>
      <c r="SQQ45" s="43"/>
      <c r="SQT45" s="43"/>
      <c r="SQW45" s="43"/>
      <c r="SQZ45" s="43"/>
      <c r="SRC45" s="43"/>
      <c r="SRF45" s="43"/>
      <c r="SRI45" s="43"/>
      <c r="SRL45" s="43"/>
      <c r="SRO45" s="43"/>
      <c r="SRR45" s="43"/>
      <c r="SRU45" s="43"/>
      <c r="SRX45" s="43"/>
      <c r="SSA45" s="43"/>
      <c r="SSD45" s="43"/>
      <c r="SSG45" s="43"/>
      <c r="SSJ45" s="43"/>
      <c r="SSM45" s="43"/>
      <c r="SSP45" s="43"/>
      <c r="SSS45" s="43"/>
      <c r="SSV45" s="43"/>
      <c r="SSY45" s="43"/>
      <c r="STB45" s="43"/>
      <c r="STE45" s="43"/>
      <c r="STH45" s="43"/>
      <c r="STK45" s="43"/>
      <c r="STN45" s="43"/>
      <c r="STQ45" s="43"/>
      <c r="STT45" s="43"/>
      <c r="STW45" s="43"/>
      <c r="STZ45" s="43"/>
      <c r="SUC45" s="43"/>
      <c r="SUF45" s="43"/>
      <c r="SUI45" s="43"/>
      <c r="SUL45" s="43"/>
      <c r="SUO45" s="43"/>
      <c r="SUR45" s="43"/>
      <c r="SUU45" s="43"/>
      <c r="SUX45" s="43"/>
      <c r="SVA45" s="43"/>
      <c r="SVD45" s="43"/>
      <c r="SVG45" s="43"/>
      <c r="SVJ45" s="43"/>
      <c r="SVM45" s="43"/>
      <c r="SVP45" s="43"/>
      <c r="SVS45" s="43"/>
      <c r="SVV45" s="43"/>
      <c r="SVY45" s="43"/>
      <c r="SWB45" s="43"/>
      <c r="SWE45" s="43"/>
      <c r="SWH45" s="43"/>
      <c r="SWK45" s="43"/>
      <c r="SWN45" s="43"/>
      <c r="SWQ45" s="43"/>
      <c r="SWT45" s="43"/>
      <c r="SWW45" s="43"/>
      <c r="SWZ45" s="43"/>
      <c r="SXC45" s="43"/>
      <c r="SXF45" s="43"/>
      <c r="SXI45" s="43"/>
      <c r="SXL45" s="43"/>
      <c r="SXO45" s="43"/>
      <c r="SXR45" s="43"/>
      <c r="SXU45" s="43"/>
      <c r="SXX45" s="43"/>
      <c r="SYA45" s="43"/>
      <c r="SYD45" s="43"/>
      <c r="SYG45" s="43"/>
      <c r="SYJ45" s="43"/>
      <c r="SYM45" s="43"/>
      <c r="SYP45" s="43"/>
      <c r="SYS45" s="43"/>
      <c r="SYV45" s="43"/>
      <c r="SYY45" s="43"/>
      <c r="SZB45" s="43"/>
      <c r="SZE45" s="43"/>
      <c r="SZH45" s="43"/>
      <c r="SZK45" s="43"/>
      <c r="SZN45" s="43"/>
      <c r="SZQ45" s="43"/>
      <c r="SZT45" s="43"/>
      <c r="SZW45" s="43"/>
      <c r="SZZ45" s="43"/>
      <c r="TAC45" s="43"/>
      <c r="TAF45" s="43"/>
      <c r="TAI45" s="43"/>
      <c r="TAL45" s="43"/>
      <c r="TAO45" s="43"/>
      <c r="TAR45" s="43"/>
      <c r="TAU45" s="43"/>
      <c r="TAX45" s="43"/>
      <c r="TBA45" s="43"/>
      <c r="TBD45" s="43"/>
      <c r="TBG45" s="43"/>
      <c r="TBJ45" s="43"/>
      <c r="TBM45" s="43"/>
      <c r="TBP45" s="43"/>
      <c r="TBS45" s="43"/>
      <c r="TBV45" s="43"/>
      <c r="TBY45" s="43"/>
      <c r="TCB45" s="43"/>
      <c r="TCE45" s="43"/>
      <c r="TCH45" s="43"/>
      <c r="TCK45" s="43"/>
      <c r="TCN45" s="43"/>
      <c r="TCQ45" s="43"/>
      <c r="TCT45" s="43"/>
      <c r="TCW45" s="43"/>
      <c r="TCZ45" s="43"/>
      <c r="TDC45" s="43"/>
      <c r="TDF45" s="43"/>
      <c r="TDI45" s="43"/>
      <c r="TDL45" s="43"/>
      <c r="TDO45" s="43"/>
      <c r="TDR45" s="43"/>
      <c r="TDU45" s="43"/>
      <c r="TDX45" s="43"/>
      <c r="TEA45" s="43"/>
      <c r="TED45" s="43"/>
      <c r="TEG45" s="43"/>
      <c r="TEJ45" s="43"/>
      <c r="TEM45" s="43"/>
      <c r="TEP45" s="43"/>
      <c r="TES45" s="43"/>
      <c r="TEV45" s="43"/>
      <c r="TEY45" s="43"/>
      <c r="TFB45" s="43"/>
      <c r="TFE45" s="43"/>
      <c r="TFH45" s="43"/>
      <c r="TFK45" s="43"/>
      <c r="TFN45" s="43"/>
      <c r="TFQ45" s="43"/>
      <c r="TFT45" s="43"/>
      <c r="TFW45" s="43"/>
      <c r="TFZ45" s="43"/>
      <c r="TGC45" s="43"/>
      <c r="TGF45" s="43"/>
      <c r="TGI45" s="43"/>
      <c r="TGL45" s="43"/>
      <c r="TGO45" s="43"/>
      <c r="TGR45" s="43"/>
      <c r="TGU45" s="43"/>
      <c r="TGX45" s="43"/>
      <c r="THA45" s="43"/>
      <c r="THD45" s="43"/>
      <c r="THG45" s="43"/>
      <c r="THJ45" s="43"/>
      <c r="THM45" s="43"/>
      <c r="THP45" s="43"/>
      <c r="THS45" s="43"/>
      <c r="THV45" s="43"/>
      <c r="THY45" s="43"/>
      <c r="TIB45" s="43"/>
      <c r="TIE45" s="43"/>
      <c r="TIH45" s="43"/>
      <c r="TIK45" s="43"/>
      <c r="TIN45" s="43"/>
      <c r="TIQ45" s="43"/>
      <c r="TIT45" s="43"/>
      <c r="TIW45" s="43"/>
      <c r="TIZ45" s="43"/>
      <c r="TJC45" s="43"/>
      <c r="TJF45" s="43"/>
      <c r="TJI45" s="43"/>
      <c r="TJL45" s="43"/>
      <c r="TJO45" s="43"/>
      <c r="TJR45" s="43"/>
      <c r="TJU45" s="43"/>
      <c r="TJX45" s="43"/>
      <c r="TKA45" s="43"/>
      <c r="TKD45" s="43"/>
      <c r="TKG45" s="43"/>
      <c r="TKJ45" s="43"/>
      <c r="TKM45" s="43"/>
      <c r="TKP45" s="43"/>
      <c r="TKS45" s="43"/>
      <c r="TKV45" s="43"/>
      <c r="TKY45" s="43"/>
      <c r="TLB45" s="43"/>
      <c r="TLE45" s="43"/>
      <c r="TLH45" s="43"/>
      <c r="TLK45" s="43"/>
      <c r="TLN45" s="43"/>
      <c r="TLQ45" s="43"/>
      <c r="TLT45" s="43"/>
      <c r="TLW45" s="43"/>
      <c r="TLZ45" s="43"/>
      <c r="TMC45" s="43"/>
      <c r="TMF45" s="43"/>
      <c r="TMI45" s="43"/>
      <c r="TML45" s="43"/>
      <c r="TMO45" s="43"/>
      <c r="TMR45" s="43"/>
      <c r="TMU45" s="43"/>
      <c r="TMX45" s="43"/>
      <c r="TNA45" s="43"/>
      <c r="TND45" s="43"/>
      <c r="TNG45" s="43"/>
      <c r="TNJ45" s="43"/>
      <c r="TNM45" s="43"/>
      <c r="TNP45" s="43"/>
      <c r="TNS45" s="43"/>
      <c r="TNV45" s="43"/>
      <c r="TNY45" s="43"/>
      <c r="TOB45" s="43"/>
      <c r="TOE45" s="43"/>
      <c r="TOH45" s="43"/>
      <c r="TOK45" s="43"/>
      <c r="TON45" s="43"/>
      <c r="TOQ45" s="43"/>
      <c r="TOT45" s="43"/>
      <c r="TOW45" s="43"/>
      <c r="TOZ45" s="43"/>
      <c r="TPC45" s="43"/>
      <c r="TPF45" s="43"/>
      <c r="TPI45" s="43"/>
      <c r="TPL45" s="43"/>
      <c r="TPO45" s="43"/>
      <c r="TPR45" s="43"/>
      <c r="TPU45" s="43"/>
      <c r="TPX45" s="43"/>
      <c r="TQA45" s="43"/>
      <c r="TQD45" s="43"/>
      <c r="TQG45" s="43"/>
      <c r="TQJ45" s="43"/>
      <c r="TQM45" s="43"/>
      <c r="TQP45" s="43"/>
      <c r="TQS45" s="43"/>
      <c r="TQV45" s="43"/>
      <c r="TQY45" s="43"/>
      <c r="TRB45" s="43"/>
      <c r="TRE45" s="43"/>
      <c r="TRH45" s="43"/>
      <c r="TRK45" s="43"/>
      <c r="TRN45" s="43"/>
      <c r="TRQ45" s="43"/>
      <c r="TRT45" s="43"/>
      <c r="TRW45" s="43"/>
      <c r="TRZ45" s="43"/>
      <c r="TSC45" s="43"/>
      <c r="TSF45" s="43"/>
      <c r="TSI45" s="43"/>
      <c r="TSL45" s="43"/>
      <c r="TSO45" s="43"/>
      <c r="TSR45" s="43"/>
      <c r="TSU45" s="43"/>
      <c r="TSX45" s="43"/>
      <c r="TTA45" s="43"/>
      <c r="TTD45" s="43"/>
      <c r="TTG45" s="43"/>
      <c r="TTJ45" s="43"/>
      <c r="TTM45" s="43"/>
      <c r="TTP45" s="43"/>
      <c r="TTS45" s="43"/>
      <c r="TTV45" s="43"/>
      <c r="TTY45" s="43"/>
      <c r="TUB45" s="43"/>
      <c r="TUE45" s="43"/>
      <c r="TUH45" s="43"/>
      <c r="TUK45" s="43"/>
      <c r="TUN45" s="43"/>
      <c r="TUQ45" s="43"/>
      <c r="TUT45" s="43"/>
      <c r="TUW45" s="43"/>
      <c r="TUZ45" s="43"/>
      <c r="TVC45" s="43"/>
      <c r="TVF45" s="43"/>
      <c r="TVI45" s="43"/>
      <c r="TVL45" s="43"/>
      <c r="TVO45" s="43"/>
      <c r="TVR45" s="43"/>
      <c r="TVU45" s="43"/>
      <c r="TVX45" s="43"/>
      <c r="TWA45" s="43"/>
      <c r="TWD45" s="43"/>
      <c r="TWG45" s="43"/>
      <c r="TWJ45" s="43"/>
      <c r="TWM45" s="43"/>
      <c r="TWP45" s="43"/>
      <c r="TWS45" s="43"/>
      <c r="TWV45" s="43"/>
      <c r="TWY45" s="43"/>
      <c r="TXB45" s="43"/>
      <c r="TXE45" s="43"/>
      <c r="TXH45" s="43"/>
      <c r="TXK45" s="43"/>
      <c r="TXN45" s="43"/>
      <c r="TXQ45" s="43"/>
      <c r="TXT45" s="43"/>
      <c r="TXW45" s="43"/>
      <c r="TXZ45" s="43"/>
      <c r="TYC45" s="43"/>
      <c r="TYF45" s="43"/>
      <c r="TYI45" s="43"/>
      <c r="TYL45" s="43"/>
      <c r="TYO45" s="43"/>
      <c r="TYR45" s="43"/>
      <c r="TYU45" s="43"/>
      <c r="TYX45" s="43"/>
      <c r="TZA45" s="43"/>
      <c r="TZD45" s="43"/>
      <c r="TZG45" s="43"/>
      <c r="TZJ45" s="43"/>
      <c r="TZM45" s="43"/>
      <c r="TZP45" s="43"/>
      <c r="TZS45" s="43"/>
      <c r="TZV45" s="43"/>
      <c r="TZY45" s="43"/>
      <c r="UAB45" s="43"/>
      <c r="UAE45" s="43"/>
      <c r="UAH45" s="43"/>
      <c r="UAK45" s="43"/>
      <c r="UAN45" s="43"/>
      <c r="UAQ45" s="43"/>
      <c r="UAT45" s="43"/>
      <c r="UAW45" s="43"/>
      <c r="UAZ45" s="43"/>
      <c r="UBC45" s="43"/>
      <c r="UBF45" s="43"/>
      <c r="UBI45" s="43"/>
      <c r="UBL45" s="43"/>
      <c r="UBO45" s="43"/>
      <c r="UBR45" s="43"/>
      <c r="UBU45" s="43"/>
      <c r="UBX45" s="43"/>
      <c r="UCA45" s="43"/>
      <c r="UCD45" s="43"/>
      <c r="UCG45" s="43"/>
      <c r="UCJ45" s="43"/>
      <c r="UCM45" s="43"/>
      <c r="UCP45" s="43"/>
      <c r="UCS45" s="43"/>
      <c r="UCV45" s="43"/>
      <c r="UCY45" s="43"/>
      <c r="UDB45" s="43"/>
      <c r="UDE45" s="43"/>
      <c r="UDH45" s="43"/>
      <c r="UDK45" s="43"/>
      <c r="UDN45" s="43"/>
      <c r="UDQ45" s="43"/>
      <c r="UDT45" s="43"/>
      <c r="UDW45" s="43"/>
      <c r="UDZ45" s="43"/>
      <c r="UEC45" s="43"/>
      <c r="UEF45" s="43"/>
      <c r="UEI45" s="43"/>
      <c r="UEL45" s="43"/>
      <c r="UEO45" s="43"/>
      <c r="UER45" s="43"/>
      <c r="UEU45" s="43"/>
      <c r="UEX45" s="43"/>
      <c r="UFA45" s="43"/>
      <c r="UFD45" s="43"/>
      <c r="UFG45" s="43"/>
      <c r="UFJ45" s="43"/>
      <c r="UFM45" s="43"/>
      <c r="UFP45" s="43"/>
      <c r="UFS45" s="43"/>
      <c r="UFV45" s="43"/>
      <c r="UFY45" s="43"/>
      <c r="UGB45" s="43"/>
      <c r="UGE45" s="43"/>
      <c r="UGH45" s="43"/>
      <c r="UGK45" s="43"/>
      <c r="UGN45" s="43"/>
      <c r="UGQ45" s="43"/>
      <c r="UGT45" s="43"/>
      <c r="UGW45" s="43"/>
      <c r="UGZ45" s="43"/>
      <c r="UHC45" s="43"/>
      <c r="UHF45" s="43"/>
      <c r="UHI45" s="43"/>
      <c r="UHL45" s="43"/>
      <c r="UHO45" s="43"/>
      <c r="UHR45" s="43"/>
      <c r="UHU45" s="43"/>
      <c r="UHX45" s="43"/>
      <c r="UIA45" s="43"/>
      <c r="UID45" s="43"/>
      <c r="UIG45" s="43"/>
      <c r="UIJ45" s="43"/>
      <c r="UIM45" s="43"/>
      <c r="UIP45" s="43"/>
      <c r="UIS45" s="43"/>
      <c r="UIV45" s="43"/>
      <c r="UIY45" s="43"/>
      <c r="UJB45" s="43"/>
      <c r="UJE45" s="43"/>
      <c r="UJH45" s="43"/>
      <c r="UJK45" s="43"/>
      <c r="UJN45" s="43"/>
      <c r="UJQ45" s="43"/>
      <c r="UJT45" s="43"/>
      <c r="UJW45" s="43"/>
      <c r="UJZ45" s="43"/>
      <c r="UKC45" s="43"/>
      <c r="UKF45" s="43"/>
      <c r="UKI45" s="43"/>
      <c r="UKL45" s="43"/>
      <c r="UKO45" s="43"/>
      <c r="UKR45" s="43"/>
      <c r="UKU45" s="43"/>
      <c r="UKX45" s="43"/>
      <c r="ULA45" s="43"/>
      <c r="ULD45" s="43"/>
      <c r="ULG45" s="43"/>
      <c r="ULJ45" s="43"/>
      <c r="ULM45" s="43"/>
      <c r="ULP45" s="43"/>
      <c r="ULS45" s="43"/>
      <c r="ULV45" s="43"/>
      <c r="ULY45" s="43"/>
      <c r="UMB45" s="43"/>
      <c r="UME45" s="43"/>
      <c r="UMH45" s="43"/>
      <c r="UMK45" s="43"/>
      <c r="UMN45" s="43"/>
      <c r="UMQ45" s="43"/>
      <c r="UMT45" s="43"/>
      <c r="UMW45" s="43"/>
      <c r="UMZ45" s="43"/>
      <c r="UNC45" s="43"/>
      <c r="UNF45" s="43"/>
      <c r="UNI45" s="43"/>
      <c r="UNL45" s="43"/>
      <c r="UNO45" s="43"/>
      <c r="UNR45" s="43"/>
      <c r="UNU45" s="43"/>
      <c r="UNX45" s="43"/>
      <c r="UOA45" s="43"/>
      <c r="UOD45" s="43"/>
      <c r="UOG45" s="43"/>
      <c r="UOJ45" s="43"/>
      <c r="UOM45" s="43"/>
      <c r="UOP45" s="43"/>
      <c r="UOS45" s="43"/>
      <c r="UOV45" s="43"/>
      <c r="UOY45" s="43"/>
      <c r="UPB45" s="43"/>
      <c r="UPE45" s="43"/>
      <c r="UPH45" s="43"/>
      <c r="UPK45" s="43"/>
      <c r="UPN45" s="43"/>
      <c r="UPQ45" s="43"/>
      <c r="UPT45" s="43"/>
      <c r="UPW45" s="43"/>
      <c r="UPZ45" s="43"/>
      <c r="UQC45" s="43"/>
      <c r="UQF45" s="43"/>
      <c r="UQI45" s="43"/>
      <c r="UQL45" s="43"/>
      <c r="UQO45" s="43"/>
      <c r="UQR45" s="43"/>
      <c r="UQU45" s="43"/>
      <c r="UQX45" s="43"/>
      <c r="URA45" s="43"/>
      <c r="URD45" s="43"/>
      <c r="URG45" s="43"/>
      <c r="URJ45" s="43"/>
      <c r="URM45" s="43"/>
      <c r="URP45" s="43"/>
      <c r="URS45" s="43"/>
      <c r="URV45" s="43"/>
      <c r="URY45" s="43"/>
      <c r="USB45" s="43"/>
      <c r="USE45" s="43"/>
      <c r="USH45" s="43"/>
      <c r="USK45" s="43"/>
      <c r="USN45" s="43"/>
      <c r="USQ45" s="43"/>
      <c r="UST45" s="43"/>
      <c r="USW45" s="43"/>
      <c r="USZ45" s="43"/>
      <c r="UTC45" s="43"/>
      <c r="UTF45" s="43"/>
      <c r="UTI45" s="43"/>
      <c r="UTL45" s="43"/>
      <c r="UTO45" s="43"/>
      <c r="UTR45" s="43"/>
      <c r="UTU45" s="43"/>
      <c r="UTX45" s="43"/>
      <c r="UUA45" s="43"/>
      <c r="UUD45" s="43"/>
      <c r="UUG45" s="43"/>
      <c r="UUJ45" s="43"/>
      <c r="UUM45" s="43"/>
      <c r="UUP45" s="43"/>
      <c r="UUS45" s="43"/>
      <c r="UUV45" s="43"/>
      <c r="UUY45" s="43"/>
      <c r="UVB45" s="43"/>
      <c r="UVE45" s="43"/>
      <c r="UVH45" s="43"/>
      <c r="UVK45" s="43"/>
      <c r="UVN45" s="43"/>
      <c r="UVQ45" s="43"/>
      <c r="UVT45" s="43"/>
      <c r="UVW45" s="43"/>
      <c r="UVZ45" s="43"/>
      <c r="UWC45" s="43"/>
      <c r="UWF45" s="43"/>
      <c r="UWI45" s="43"/>
      <c r="UWL45" s="43"/>
      <c r="UWO45" s="43"/>
      <c r="UWR45" s="43"/>
      <c r="UWU45" s="43"/>
      <c r="UWX45" s="43"/>
      <c r="UXA45" s="43"/>
      <c r="UXD45" s="43"/>
      <c r="UXG45" s="43"/>
      <c r="UXJ45" s="43"/>
      <c r="UXM45" s="43"/>
      <c r="UXP45" s="43"/>
      <c r="UXS45" s="43"/>
      <c r="UXV45" s="43"/>
      <c r="UXY45" s="43"/>
      <c r="UYB45" s="43"/>
      <c r="UYE45" s="43"/>
      <c r="UYH45" s="43"/>
      <c r="UYK45" s="43"/>
      <c r="UYN45" s="43"/>
      <c r="UYQ45" s="43"/>
      <c r="UYT45" s="43"/>
      <c r="UYW45" s="43"/>
      <c r="UYZ45" s="43"/>
      <c r="UZC45" s="43"/>
      <c r="UZF45" s="43"/>
      <c r="UZI45" s="43"/>
      <c r="UZL45" s="43"/>
      <c r="UZO45" s="43"/>
      <c r="UZR45" s="43"/>
      <c r="UZU45" s="43"/>
      <c r="UZX45" s="43"/>
      <c r="VAA45" s="43"/>
      <c r="VAD45" s="43"/>
      <c r="VAG45" s="43"/>
      <c r="VAJ45" s="43"/>
      <c r="VAM45" s="43"/>
      <c r="VAP45" s="43"/>
      <c r="VAS45" s="43"/>
      <c r="VAV45" s="43"/>
      <c r="VAY45" s="43"/>
      <c r="VBB45" s="43"/>
      <c r="VBE45" s="43"/>
      <c r="VBH45" s="43"/>
      <c r="VBK45" s="43"/>
      <c r="VBN45" s="43"/>
      <c r="VBQ45" s="43"/>
      <c r="VBT45" s="43"/>
      <c r="VBW45" s="43"/>
      <c r="VBZ45" s="43"/>
      <c r="VCC45" s="43"/>
      <c r="VCF45" s="43"/>
      <c r="VCI45" s="43"/>
      <c r="VCL45" s="43"/>
      <c r="VCO45" s="43"/>
      <c r="VCR45" s="43"/>
      <c r="VCU45" s="43"/>
      <c r="VCX45" s="43"/>
      <c r="VDA45" s="43"/>
      <c r="VDD45" s="43"/>
      <c r="VDG45" s="43"/>
      <c r="VDJ45" s="43"/>
      <c r="VDM45" s="43"/>
      <c r="VDP45" s="43"/>
      <c r="VDS45" s="43"/>
      <c r="VDV45" s="43"/>
      <c r="VDY45" s="43"/>
      <c r="VEB45" s="43"/>
      <c r="VEE45" s="43"/>
      <c r="VEH45" s="43"/>
      <c r="VEK45" s="43"/>
      <c r="VEN45" s="43"/>
      <c r="VEQ45" s="43"/>
      <c r="VET45" s="43"/>
      <c r="VEW45" s="43"/>
      <c r="VEZ45" s="43"/>
      <c r="VFC45" s="43"/>
      <c r="VFF45" s="43"/>
      <c r="VFI45" s="43"/>
      <c r="VFL45" s="43"/>
      <c r="VFO45" s="43"/>
      <c r="VFR45" s="43"/>
      <c r="VFU45" s="43"/>
      <c r="VFX45" s="43"/>
      <c r="VGA45" s="43"/>
      <c r="VGD45" s="43"/>
      <c r="VGG45" s="43"/>
      <c r="VGJ45" s="43"/>
      <c r="VGM45" s="43"/>
      <c r="VGP45" s="43"/>
      <c r="VGS45" s="43"/>
      <c r="VGV45" s="43"/>
      <c r="VGY45" s="43"/>
      <c r="VHB45" s="43"/>
      <c r="VHE45" s="43"/>
      <c r="VHH45" s="43"/>
      <c r="VHK45" s="43"/>
      <c r="VHN45" s="43"/>
      <c r="VHQ45" s="43"/>
      <c r="VHT45" s="43"/>
      <c r="VHW45" s="43"/>
      <c r="VHZ45" s="43"/>
      <c r="VIC45" s="43"/>
      <c r="VIF45" s="43"/>
      <c r="VII45" s="43"/>
      <c r="VIL45" s="43"/>
      <c r="VIO45" s="43"/>
      <c r="VIR45" s="43"/>
      <c r="VIU45" s="43"/>
      <c r="VIX45" s="43"/>
      <c r="VJA45" s="43"/>
      <c r="VJD45" s="43"/>
      <c r="VJG45" s="43"/>
      <c r="VJJ45" s="43"/>
      <c r="VJM45" s="43"/>
      <c r="VJP45" s="43"/>
      <c r="VJS45" s="43"/>
      <c r="VJV45" s="43"/>
      <c r="VJY45" s="43"/>
      <c r="VKB45" s="43"/>
      <c r="VKE45" s="43"/>
      <c r="VKH45" s="43"/>
      <c r="VKK45" s="43"/>
      <c r="VKN45" s="43"/>
      <c r="VKQ45" s="43"/>
      <c r="VKT45" s="43"/>
      <c r="VKW45" s="43"/>
      <c r="VKZ45" s="43"/>
      <c r="VLC45" s="43"/>
      <c r="VLF45" s="43"/>
      <c r="VLI45" s="43"/>
      <c r="VLL45" s="43"/>
      <c r="VLO45" s="43"/>
      <c r="VLR45" s="43"/>
      <c r="VLU45" s="43"/>
      <c r="VLX45" s="43"/>
      <c r="VMA45" s="43"/>
      <c r="VMD45" s="43"/>
      <c r="VMG45" s="43"/>
      <c r="VMJ45" s="43"/>
      <c r="VMM45" s="43"/>
      <c r="VMP45" s="43"/>
      <c r="VMS45" s="43"/>
      <c r="VMV45" s="43"/>
      <c r="VMY45" s="43"/>
      <c r="VNB45" s="43"/>
      <c r="VNE45" s="43"/>
      <c r="VNH45" s="43"/>
      <c r="VNK45" s="43"/>
      <c r="VNN45" s="43"/>
      <c r="VNQ45" s="43"/>
      <c r="VNT45" s="43"/>
      <c r="VNW45" s="43"/>
      <c r="VNZ45" s="43"/>
      <c r="VOC45" s="43"/>
      <c r="VOF45" s="43"/>
      <c r="VOI45" s="43"/>
      <c r="VOL45" s="43"/>
      <c r="VOO45" s="43"/>
      <c r="VOR45" s="43"/>
      <c r="VOU45" s="43"/>
      <c r="VOX45" s="43"/>
      <c r="VPA45" s="43"/>
      <c r="VPD45" s="43"/>
      <c r="VPG45" s="43"/>
      <c r="VPJ45" s="43"/>
      <c r="VPM45" s="43"/>
      <c r="VPP45" s="43"/>
      <c r="VPS45" s="43"/>
      <c r="VPV45" s="43"/>
      <c r="VPY45" s="43"/>
      <c r="VQB45" s="43"/>
      <c r="VQE45" s="43"/>
      <c r="VQH45" s="43"/>
      <c r="VQK45" s="43"/>
      <c r="VQN45" s="43"/>
      <c r="VQQ45" s="43"/>
      <c r="VQT45" s="43"/>
      <c r="VQW45" s="43"/>
      <c r="VQZ45" s="43"/>
      <c r="VRC45" s="43"/>
      <c r="VRF45" s="43"/>
      <c r="VRI45" s="43"/>
      <c r="VRL45" s="43"/>
      <c r="VRO45" s="43"/>
      <c r="VRR45" s="43"/>
      <c r="VRU45" s="43"/>
      <c r="VRX45" s="43"/>
      <c r="VSA45" s="43"/>
      <c r="VSD45" s="43"/>
      <c r="VSG45" s="43"/>
      <c r="VSJ45" s="43"/>
      <c r="VSM45" s="43"/>
      <c r="VSP45" s="43"/>
      <c r="VSS45" s="43"/>
      <c r="VSV45" s="43"/>
      <c r="VSY45" s="43"/>
      <c r="VTB45" s="43"/>
      <c r="VTE45" s="43"/>
      <c r="VTH45" s="43"/>
      <c r="VTK45" s="43"/>
      <c r="VTN45" s="43"/>
      <c r="VTQ45" s="43"/>
      <c r="VTT45" s="43"/>
      <c r="VTW45" s="43"/>
      <c r="VTZ45" s="43"/>
      <c r="VUC45" s="43"/>
      <c r="VUF45" s="43"/>
      <c r="VUI45" s="43"/>
      <c r="VUL45" s="43"/>
      <c r="VUO45" s="43"/>
      <c r="VUR45" s="43"/>
      <c r="VUU45" s="43"/>
      <c r="VUX45" s="43"/>
      <c r="VVA45" s="43"/>
      <c r="VVD45" s="43"/>
      <c r="VVG45" s="43"/>
      <c r="VVJ45" s="43"/>
      <c r="VVM45" s="43"/>
      <c r="VVP45" s="43"/>
      <c r="VVS45" s="43"/>
      <c r="VVV45" s="43"/>
      <c r="VVY45" s="43"/>
      <c r="VWB45" s="43"/>
      <c r="VWE45" s="43"/>
      <c r="VWH45" s="43"/>
      <c r="VWK45" s="43"/>
      <c r="VWN45" s="43"/>
      <c r="VWQ45" s="43"/>
      <c r="VWT45" s="43"/>
      <c r="VWW45" s="43"/>
      <c r="VWZ45" s="43"/>
      <c r="VXC45" s="43"/>
      <c r="VXF45" s="43"/>
      <c r="VXI45" s="43"/>
      <c r="VXL45" s="43"/>
      <c r="VXO45" s="43"/>
      <c r="VXR45" s="43"/>
      <c r="VXU45" s="43"/>
      <c r="VXX45" s="43"/>
      <c r="VYA45" s="43"/>
      <c r="VYD45" s="43"/>
      <c r="VYG45" s="43"/>
      <c r="VYJ45" s="43"/>
      <c r="VYM45" s="43"/>
      <c r="VYP45" s="43"/>
      <c r="VYS45" s="43"/>
      <c r="VYV45" s="43"/>
      <c r="VYY45" s="43"/>
      <c r="VZB45" s="43"/>
      <c r="VZE45" s="43"/>
      <c r="VZH45" s="43"/>
      <c r="VZK45" s="43"/>
      <c r="VZN45" s="43"/>
      <c r="VZQ45" s="43"/>
      <c r="VZT45" s="43"/>
      <c r="VZW45" s="43"/>
      <c r="VZZ45" s="43"/>
      <c r="WAC45" s="43"/>
      <c r="WAF45" s="43"/>
      <c r="WAI45" s="43"/>
      <c r="WAL45" s="43"/>
      <c r="WAO45" s="43"/>
      <c r="WAR45" s="43"/>
      <c r="WAU45" s="43"/>
      <c r="WAX45" s="43"/>
      <c r="WBA45" s="43"/>
      <c r="WBD45" s="43"/>
      <c r="WBG45" s="43"/>
      <c r="WBJ45" s="43"/>
      <c r="WBM45" s="43"/>
      <c r="WBP45" s="43"/>
      <c r="WBS45" s="43"/>
      <c r="WBV45" s="43"/>
      <c r="WBY45" s="43"/>
      <c r="WCB45" s="43"/>
      <c r="WCE45" s="43"/>
      <c r="WCH45" s="43"/>
      <c r="WCK45" s="43"/>
      <c r="WCN45" s="43"/>
      <c r="WCQ45" s="43"/>
      <c r="WCT45" s="43"/>
      <c r="WCW45" s="43"/>
      <c r="WCZ45" s="43"/>
      <c r="WDC45" s="43"/>
      <c r="WDF45" s="43"/>
      <c r="WDI45" s="43"/>
      <c r="WDL45" s="43"/>
      <c r="WDO45" s="43"/>
      <c r="WDR45" s="43"/>
      <c r="WDU45" s="43"/>
      <c r="WDX45" s="43"/>
      <c r="WEA45" s="43"/>
      <c r="WED45" s="43"/>
      <c r="WEG45" s="43"/>
      <c r="WEJ45" s="43"/>
      <c r="WEM45" s="43"/>
      <c r="WEP45" s="43"/>
      <c r="WES45" s="43"/>
      <c r="WEV45" s="43"/>
      <c r="WEY45" s="43"/>
      <c r="WFB45" s="43"/>
      <c r="WFE45" s="43"/>
      <c r="WFH45" s="43"/>
      <c r="WFK45" s="43"/>
      <c r="WFN45" s="43"/>
      <c r="WFQ45" s="43"/>
      <c r="WFT45" s="43"/>
      <c r="WFW45" s="43"/>
      <c r="WFZ45" s="43"/>
      <c r="WGC45" s="43"/>
      <c r="WGF45" s="43"/>
      <c r="WGI45" s="43"/>
      <c r="WGL45" s="43"/>
      <c r="WGO45" s="43"/>
      <c r="WGR45" s="43"/>
      <c r="WGU45" s="43"/>
      <c r="WGX45" s="43"/>
      <c r="WHA45" s="43"/>
      <c r="WHD45" s="43"/>
      <c r="WHG45" s="43"/>
      <c r="WHJ45" s="43"/>
      <c r="WHM45" s="43"/>
      <c r="WHP45" s="43"/>
      <c r="WHS45" s="43"/>
      <c r="WHV45" s="43"/>
      <c r="WHY45" s="43"/>
      <c r="WIB45" s="43"/>
      <c r="WIE45" s="43"/>
      <c r="WIH45" s="43"/>
      <c r="WIK45" s="43"/>
      <c r="WIN45" s="43"/>
      <c r="WIQ45" s="43"/>
      <c r="WIT45" s="43"/>
      <c r="WIW45" s="43"/>
      <c r="WIZ45" s="43"/>
      <c r="WJC45" s="43"/>
      <c r="WJF45" s="43"/>
      <c r="WJI45" s="43"/>
      <c r="WJL45" s="43"/>
      <c r="WJO45" s="43"/>
      <c r="WJR45" s="43"/>
      <c r="WJU45" s="43"/>
      <c r="WJX45" s="43"/>
      <c r="WKA45" s="43"/>
      <c r="WKD45" s="43"/>
      <c r="WKG45" s="43"/>
      <c r="WKJ45" s="43"/>
      <c r="WKM45" s="43"/>
      <c r="WKP45" s="43"/>
      <c r="WKS45" s="43"/>
      <c r="WKV45" s="43"/>
      <c r="WKY45" s="43"/>
      <c r="WLB45" s="43"/>
      <c r="WLE45" s="43"/>
      <c r="WLH45" s="43"/>
      <c r="WLK45" s="43"/>
      <c r="WLN45" s="43"/>
      <c r="WLQ45" s="43"/>
      <c r="WLT45" s="43"/>
      <c r="WLW45" s="43"/>
      <c r="WLZ45" s="43"/>
      <c r="WMC45" s="43"/>
      <c r="WMF45" s="43"/>
      <c r="WMI45" s="43"/>
      <c r="WML45" s="43"/>
      <c r="WMO45" s="43"/>
      <c r="WMR45" s="43"/>
      <c r="WMU45" s="43"/>
      <c r="WMX45" s="43"/>
      <c r="WNA45" s="43"/>
      <c r="WND45" s="43"/>
      <c r="WNG45" s="43"/>
      <c r="WNJ45" s="43"/>
      <c r="WNM45" s="43"/>
      <c r="WNP45" s="43"/>
      <c r="WNS45" s="43"/>
      <c r="WNV45" s="43"/>
      <c r="WNY45" s="43"/>
      <c r="WOB45" s="43"/>
      <c r="WOE45" s="43"/>
      <c r="WOH45" s="43"/>
      <c r="WOK45" s="43"/>
      <c r="WON45" s="43"/>
      <c r="WOQ45" s="43"/>
      <c r="WOT45" s="43"/>
      <c r="WOW45" s="43"/>
      <c r="WOZ45" s="43"/>
      <c r="WPC45" s="43"/>
      <c r="WPF45" s="43"/>
      <c r="WPI45" s="43"/>
      <c r="WPL45" s="43"/>
      <c r="WPO45" s="43"/>
      <c r="WPR45" s="43"/>
      <c r="WPU45" s="43"/>
      <c r="WPX45" s="43"/>
      <c r="WQA45" s="43"/>
      <c r="WQD45" s="43"/>
      <c r="WQG45" s="43"/>
      <c r="WQJ45" s="43"/>
      <c r="WQM45" s="43"/>
      <c r="WQP45" s="43"/>
      <c r="WQS45" s="43"/>
      <c r="WQV45" s="43"/>
      <c r="WQY45" s="43"/>
      <c r="WRB45" s="43"/>
      <c r="WRE45" s="43"/>
      <c r="WRH45" s="43"/>
      <c r="WRK45" s="43"/>
      <c r="WRN45" s="43"/>
      <c r="WRQ45" s="43"/>
      <c r="WRT45" s="43"/>
      <c r="WRW45" s="43"/>
      <c r="WRZ45" s="43"/>
      <c r="WSC45" s="43"/>
      <c r="WSF45" s="43"/>
      <c r="WSI45" s="43"/>
      <c r="WSL45" s="43"/>
      <c r="WSO45" s="43"/>
      <c r="WSR45" s="43"/>
      <c r="WSU45" s="43"/>
      <c r="WSX45" s="43"/>
      <c r="WTA45" s="43"/>
      <c r="WTD45" s="43"/>
      <c r="WTG45" s="43"/>
      <c r="WTJ45" s="43"/>
      <c r="WTM45" s="43"/>
      <c r="WTP45" s="43"/>
      <c r="WTS45" s="43"/>
      <c r="WTV45" s="43"/>
      <c r="WTY45" s="43"/>
      <c r="WUB45" s="43"/>
      <c r="WUE45" s="43"/>
      <c r="WUH45" s="43"/>
      <c r="WUK45" s="43"/>
      <c r="WUN45" s="43"/>
      <c r="WUQ45" s="43"/>
      <c r="WUT45" s="43"/>
      <c r="WUW45" s="43"/>
      <c r="WUZ45" s="43"/>
      <c r="WVC45" s="43"/>
      <c r="WVF45" s="43"/>
      <c r="WVI45" s="43"/>
      <c r="WVL45" s="43"/>
      <c r="WVO45" s="43"/>
      <c r="WVR45" s="43"/>
      <c r="WVU45" s="43"/>
      <c r="WVX45" s="43"/>
      <c r="WWA45" s="43"/>
      <c r="WWD45" s="43"/>
      <c r="WWG45" s="43"/>
      <c r="WWJ45" s="43"/>
      <c r="WWM45" s="43"/>
      <c r="WWP45" s="43"/>
      <c r="WWS45" s="43"/>
      <c r="WWV45" s="43"/>
      <c r="WWY45" s="43"/>
      <c r="WXB45" s="43"/>
      <c r="WXE45" s="43"/>
      <c r="WXH45" s="43"/>
      <c r="WXK45" s="43"/>
      <c r="WXN45" s="43"/>
      <c r="WXQ45" s="43"/>
      <c r="WXT45" s="43"/>
      <c r="WXW45" s="43"/>
      <c r="WXZ45" s="43"/>
      <c r="WYC45" s="43"/>
      <c r="WYF45" s="43"/>
      <c r="WYI45" s="43"/>
      <c r="WYL45" s="43"/>
      <c r="WYO45" s="43"/>
      <c r="WYR45" s="43"/>
      <c r="WYU45" s="43"/>
      <c r="WYX45" s="43"/>
      <c r="WZA45" s="43"/>
      <c r="WZD45" s="43"/>
      <c r="WZG45" s="43"/>
      <c r="WZJ45" s="43"/>
      <c r="WZM45" s="43"/>
      <c r="WZP45" s="43"/>
      <c r="WZS45" s="43"/>
      <c r="WZV45" s="43"/>
      <c r="WZY45" s="43"/>
      <c r="XAB45" s="43"/>
      <c r="XAE45" s="43"/>
      <c r="XAH45" s="43"/>
      <c r="XAK45" s="43"/>
      <c r="XAN45" s="43"/>
      <c r="XAQ45" s="43"/>
      <c r="XAT45" s="43"/>
      <c r="XAW45" s="43"/>
      <c r="XAZ45" s="43"/>
      <c r="XBC45" s="43"/>
      <c r="XBF45" s="43"/>
      <c r="XBI45" s="43"/>
      <c r="XBL45" s="43"/>
      <c r="XBO45" s="43"/>
      <c r="XBR45" s="43"/>
      <c r="XBU45" s="43"/>
      <c r="XBX45" s="43"/>
      <c r="XCA45" s="43"/>
      <c r="XCD45" s="43"/>
      <c r="XCG45" s="43"/>
      <c r="XCJ45" s="43"/>
      <c r="XCM45" s="43"/>
      <c r="XCP45" s="43"/>
      <c r="XCS45" s="43"/>
      <c r="XCV45" s="43"/>
      <c r="XCY45" s="43"/>
      <c r="XDB45" s="43"/>
      <c r="XDE45" s="43"/>
      <c r="XDH45" s="43"/>
      <c r="XDK45" s="43"/>
      <c r="XDN45" s="43"/>
      <c r="XDQ45" s="43"/>
      <c r="XDT45" s="43"/>
      <c r="XDW45" s="43"/>
      <c r="XDZ45" s="43"/>
      <c r="XEC45" s="43"/>
      <c r="XEF45" s="43"/>
      <c r="XEI45" s="43"/>
      <c r="XEL45" s="43"/>
      <c r="XEO45" s="43"/>
      <c r="XER45" s="43"/>
      <c r="XEU45" s="43"/>
      <c r="XEX45" s="43"/>
      <c r="XFA45" s="43"/>
      <c r="XFD45" s="43"/>
    </row>
    <row r="46" spans="1:1024 1027:2047 2050:3070 3073:4096 4099:5119 5122:6142 6145:7168 7171:8191 8194:9214 9217:10240 10243:11263 11266:12286 12289:13312 13315:14335 14338:15358 15361:16384" x14ac:dyDescent="0.45">
      <c r="B46" s="3" t="s">
        <v>93</v>
      </c>
      <c r="H46" s="112">
        <v>1</v>
      </c>
      <c r="L46" s="3"/>
      <c r="AK46" s="43"/>
      <c r="AN46" s="43"/>
      <c r="AQ46" s="43"/>
      <c r="AT46" s="43"/>
      <c r="AW46" s="43"/>
      <c r="AZ46" s="43"/>
      <c r="BC46" s="43"/>
      <c r="BF46" s="43"/>
      <c r="BI46" s="43"/>
      <c r="BL46" s="43"/>
      <c r="BO46" s="43"/>
      <c r="BR46" s="43"/>
      <c r="BU46" s="43"/>
      <c r="BX46" s="43"/>
      <c r="CA46" s="43"/>
      <c r="CD46" s="43"/>
      <c r="CG46" s="43"/>
      <c r="CJ46" s="43"/>
      <c r="CM46" s="43"/>
      <c r="CP46" s="43"/>
      <c r="CS46" s="43"/>
      <c r="CV46" s="43"/>
      <c r="CY46" s="43"/>
      <c r="DB46" s="43"/>
      <c r="DE46" s="43"/>
      <c r="DH46" s="43"/>
      <c r="DK46" s="43"/>
      <c r="DN46" s="43"/>
      <c r="DQ46" s="43"/>
      <c r="DT46" s="43"/>
      <c r="DW46" s="43"/>
      <c r="DZ46" s="43"/>
      <c r="EC46" s="43"/>
      <c r="EF46" s="43"/>
      <c r="EI46" s="43"/>
      <c r="EL46" s="43"/>
      <c r="EO46" s="43"/>
      <c r="ER46" s="43"/>
      <c r="EU46" s="43"/>
      <c r="EX46" s="43"/>
      <c r="FA46" s="43"/>
      <c r="FD46" s="43"/>
      <c r="FG46" s="43"/>
      <c r="FJ46" s="43"/>
      <c r="FM46" s="43"/>
      <c r="FP46" s="43"/>
      <c r="FS46" s="43"/>
      <c r="FV46" s="43"/>
      <c r="FY46" s="43"/>
      <c r="GB46" s="43"/>
      <c r="GE46" s="43"/>
      <c r="GH46" s="43"/>
      <c r="GK46" s="43"/>
      <c r="GN46" s="43"/>
      <c r="GQ46" s="43"/>
      <c r="GT46" s="43"/>
      <c r="GW46" s="43"/>
      <c r="GZ46" s="43"/>
      <c r="HC46" s="43"/>
      <c r="HF46" s="43"/>
      <c r="HI46" s="43"/>
      <c r="HL46" s="43"/>
      <c r="HO46" s="43"/>
      <c r="HR46" s="43"/>
      <c r="HU46" s="43"/>
      <c r="HX46" s="43"/>
      <c r="IA46" s="43"/>
      <c r="ID46" s="43"/>
      <c r="IG46" s="43"/>
      <c r="IJ46" s="43"/>
      <c r="IM46" s="43"/>
      <c r="IP46" s="43"/>
      <c r="IS46" s="43"/>
      <c r="IV46" s="43"/>
      <c r="IY46" s="43"/>
      <c r="JB46" s="43"/>
      <c r="JE46" s="43"/>
      <c r="JH46" s="43"/>
      <c r="JK46" s="43"/>
      <c r="JN46" s="43"/>
      <c r="JQ46" s="43"/>
      <c r="JT46" s="43"/>
      <c r="JW46" s="43"/>
      <c r="JZ46" s="43"/>
      <c r="KC46" s="43"/>
      <c r="KF46" s="43"/>
      <c r="KI46" s="43"/>
      <c r="KL46" s="43"/>
      <c r="KO46" s="43"/>
      <c r="KR46" s="43"/>
      <c r="KU46" s="43"/>
      <c r="KX46" s="43"/>
      <c r="LA46" s="43"/>
      <c r="LD46" s="43"/>
      <c r="LG46" s="43"/>
      <c r="LJ46" s="43"/>
      <c r="LM46" s="43"/>
      <c r="LP46" s="43"/>
      <c r="LS46" s="43"/>
      <c r="LV46" s="43"/>
      <c r="LY46" s="43"/>
      <c r="MB46" s="43"/>
      <c r="ME46" s="43"/>
      <c r="MH46" s="43"/>
      <c r="MK46" s="43"/>
      <c r="MN46" s="43"/>
      <c r="MQ46" s="43"/>
      <c r="MT46" s="43"/>
      <c r="MW46" s="43"/>
      <c r="MZ46" s="43"/>
      <c r="NC46" s="43"/>
      <c r="NF46" s="43"/>
      <c r="NI46" s="43"/>
      <c r="NL46" s="43"/>
      <c r="NO46" s="43"/>
      <c r="NR46" s="43"/>
      <c r="NU46" s="43"/>
      <c r="NX46" s="43"/>
      <c r="OA46" s="43"/>
      <c r="OD46" s="43"/>
      <c r="OG46" s="43"/>
      <c r="OJ46" s="43"/>
      <c r="OM46" s="43"/>
      <c r="OP46" s="43"/>
      <c r="OS46" s="43"/>
      <c r="OV46" s="43"/>
      <c r="OY46" s="43"/>
      <c r="PB46" s="43"/>
      <c r="PE46" s="43"/>
      <c r="PH46" s="43"/>
      <c r="PK46" s="43"/>
      <c r="PN46" s="43"/>
      <c r="PQ46" s="43"/>
      <c r="PT46" s="43"/>
      <c r="PW46" s="43"/>
      <c r="PZ46" s="43"/>
      <c r="QC46" s="43"/>
      <c r="QF46" s="43"/>
      <c r="QI46" s="43"/>
      <c r="QL46" s="43"/>
      <c r="QO46" s="43"/>
      <c r="QR46" s="43"/>
      <c r="QU46" s="43"/>
      <c r="QX46" s="43"/>
      <c r="RA46" s="43"/>
      <c r="RD46" s="43"/>
      <c r="RG46" s="43"/>
      <c r="RJ46" s="43"/>
      <c r="RM46" s="43"/>
      <c r="RP46" s="43"/>
      <c r="RS46" s="43"/>
      <c r="RV46" s="43"/>
      <c r="RY46" s="43"/>
      <c r="SB46" s="43"/>
      <c r="SE46" s="43"/>
      <c r="SH46" s="43"/>
      <c r="SK46" s="43"/>
      <c r="SN46" s="43"/>
      <c r="SQ46" s="43"/>
      <c r="ST46" s="43"/>
      <c r="SW46" s="43"/>
      <c r="SZ46" s="43"/>
      <c r="TC46" s="43"/>
      <c r="TF46" s="43"/>
      <c r="TI46" s="43"/>
      <c r="TL46" s="43"/>
      <c r="TO46" s="43"/>
      <c r="TR46" s="43"/>
      <c r="TU46" s="43"/>
      <c r="TX46" s="43"/>
      <c r="UA46" s="43"/>
      <c r="UD46" s="43"/>
      <c r="UG46" s="43"/>
      <c r="UJ46" s="43"/>
      <c r="UM46" s="43"/>
      <c r="UP46" s="43"/>
      <c r="US46" s="43"/>
      <c r="UV46" s="43"/>
      <c r="UY46" s="43"/>
      <c r="VB46" s="43"/>
      <c r="VE46" s="43"/>
      <c r="VH46" s="43"/>
      <c r="VK46" s="43"/>
      <c r="VN46" s="43"/>
      <c r="VQ46" s="43"/>
      <c r="VT46" s="43"/>
      <c r="VW46" s="43"/>
      <c r="VZ46" s="43"/>
      <c r="WC46" s="43"/>
      <c r="WF46" s="43"/>
      <c r="WI46" s="43"/>
      <c r="WL46" s="43"/>
      <c r="WO46" s="43"/>
      <c r="WR46" s="43"/>
      <c r="WU46" s="43"/>
      <c r="WX46" s="43"/>
      <c r="XA46" s="43"/>
      <c r="XD46" s="43"/>
      <c r="XG46" s="43"/>
      <c r="XJ46" s="43"/>
      <c r="XM46" s="43"/>
      <c r="XP46" s="43"/>
      <c r="XS46" s="43"/>
      <c r="XV46" s="43"/>
      <c r="XY46" s="43"/>
      <c r="YB46" s="43"/>
      <c r="YE46" s="43"/>
      <c r="YH46" s="43"/>
      <c r="YK46" s="43"/>
      <c r="YN46" s="43"/>
      <c r="YQ46" s="43"/>
      <c r="YT46" s="43"/>
      <c r="YW46" s="43"/>
      <c r="YZ46" s="43"/>
      <c r="ZC46" s="43"/>
      <c r="ZF46" s="43"/>
      <c r="ZI46" s="43"/>
      <c r="ZL46" s="43"/>
      <c r="ZO46" s="43"/>
      <c r="ZR46" s="43"/>
      <c r="ZU46" s="43"/>
      <c r="ZX46" s="43"/>
      <c r="AAA46" s="43"/>
      <c r="AAD46" s="43"/>
      <c r="AAG46" s="43"/>
      <c r="AAJ46" s="43"/>
      <c r="AAM46" s="43"/>
      <c r="AAP46" s="43"/>
      <c r="AAS46" s="43"/>
      <c r="AAV46" s="43"/>
      <c r="AAY46" s="43"/>
      <c r="ABB46" s="43"/>
      <c r="ABE46" s="43"/>
      <c r="ABH46" s="43"/>
      <c r="ABK46" s="43"/>
      <c r="ABN46" s="43"/>
      <c r="ABQ46" s="43"/>
      <c r="ABT46" s="43"/>
      <c r="ABW46" s="43"/>
      <c r="ABZ46" s="43"/>
      <c r="ACC46" s="43"/>
      <c r="ACF46" s="43"/>
      <c r="ACI46" s="43"/>
      <c r="ACL46" s="43"/>
      <c r="ACO46" s="43"/>
      <c r="ACR46" s="43"/>
      <c r="ACU46" s="43"/>
      <c r="ACX46" s="43"/>
      <c r="ADA46" s="43"/>
      <c r="ADD46" s="43"/>
      <c r="ADG46" s="43"/>
      <c r="ADJ46" s="43"/>
      <c r="ADM46" s="43"/>
      <c r="ADP46" s="43"/>
      <c r="ADS46" s="43"/>
      <c r="ADV46" s="43"/>
      <c r="ADY46" s="43"/>
      <c r="AEB46" s="43"/>
      <c r="AEE46" s="43"/>
      <c r="AEH46" s="43"/>
      <c r="AEK46" s="43"/>
      <c r="AEN46" s="43"/>
      <c r="AEQ46" s="43"/>
      <c r="AET46" s="43"/>
      <c r="AEW46" s="43"/>
      <c r="AEZ46" s="43"/>
      <c r="AFC46" s="43"/>
      <c r="AFF46" s="43"/>
      <c r="AFI46" s="43"/>
      <c r="AFL46" s="43"/>
      <c r="AFO46" s="43"/>
      <c r="AFR46" s="43"/>
      <c r="AFU46" s="43"/>
      <c r="AFX46" s="43"/>
      <c r="AGA46" s="43"/>
      <c r="AGD46" s="43"/>
      <c r="AGG46" s="43"/>
      <c r="AGJ46" s="43"/>
      <c r="AGM46" s="43"/>
      <c r="AGP46" s="43"/>
      <c r="AGS46" s="43"/>
      <c r="AGV46" s="43"/>
      <c r="AGY46" s="43"/>
      <c r="AHB46" s="43"/>
      <c r="AHE46" s="43"/>
      <c r="AHH46" s="43"/>
      <c r="AHK46" s="43"/>
      <c r="AHN46" s="43"/>
      <c r="AHQ46" s="43"/>
      <c r="AHT46" s="43"/>
      <c r="AHW46" s="43"/>
      <c r="AHZ46" s="43"/>
      <c r="AIC46" s="43"/>
      <c r="AIF46" s="43"/>
      <c r="AII46" s="43"/>
      <c r="AIL46" s="43"/>
      <c r="AIO46" s="43"/>
      <c r="AIR46" s="43"/>
      <c r="AIU46" s="43"/>
      <c r="AIX46" s="43"/>
      <c r="AJA46" s="43"/>
      <c r="AJD46" s="43"/>
      <c r="AJG46" s="43"/>
      <c r="AJJ46" s="43"/>
      <c r="AJM46" s="43"/>
      <c r="AJP46" s="43"/>
      <c r="AJS46" s="43"/>
      <c r="AJV46" s="43"/>
      <c r="AJY46" s="43"/>
      <c r="AKB46" s="43"/>
      <c r="AKE46" s="43"/>
      <c r="AKH46" s="43"/>
      <c r="AKK46" s="43"/>
      <c r="AKN46" s="43"/>
      <c r="AKQ46" s="43"/>
      <c r="AKT46" s="43"/>
      <c r="AKW46" s="43"/>
      <c r="AKZ46" s="43"/>
      <c r="ALC46" s="43"/>
      <c r="ALF46" s="43"/>
      <c r="ALI46" s="43"/>
      <c r="ALL46" s="43"/>
      <c r="ALO46" s="43"/>
      <c r="ALR46" s="43"/>
      <c r="ALU46" s="43"/>
      <c r="ALX46" s="43"/>
      <c r="AMA46" s="43"/>
      <c r="AMD46" s="43"/>
      <c r="AMG46" s="43"/>
      <c r="AMJ46" s="43"/>
      <c r="AMM46" s="43"/>
      <c r="AMP46" s="43"/>
      <c r="AMS46" s="43"/>
      <c r="AMV46" s="43"/>
      <c r="AMY46" s="43"/>
      <c r="ANB46" s="43"/>
      <c r="ANE46" s="43"/>
      <c r="ANH46" s="43"/>
      <c r="ANK46" s="43"/>
      <c r="ANN46" s="43"/>
      <c r="ANQ46" s="43"/>
      <c r="ANT46" s="43"/>
      <c r="ANW46" s="43"/>
      <c r="ANZ46" s="43"/>
      <c r="AOC46" s="43"/>
      <c r="AOF46" s="43"/>
      <c r="AOI46" s="43"/>
      <c r="AOL46" s="43"/>
      <c r="AOO46" s="43"/>
      <c r="AOR46" s="43"/>
      <c r="AOU46" s="43"/>
      <c r="AOX46" s="43"/>
      <c r="APA46" s="43"/>
      <c r="APD46" s="43"/>
      <c r="APG46" s="43"/>
      <c r="APJ46" s="43"/>
      <c r="APM46" s="43"/>
      <c r="APP46" s="43"/>
      <c r="APS46" s="43"/>
      <c r="APV46" s="43"/>
      <c r="APY46" s="43"/>
      <c r="AQB46" s="43"/>
      <c r="AQE46" s="43"/>
      <c r="AQH46" s="43"/>
      <c r="AQK46" s="43"/>
      <c r="AQN46" s="43"/>
      <c r="AQQ46" s="43"/>
      <c r="AQT46" s="43"/>
      <c r="AQW46" s="43"/>
      <c r="AQZ46" s="43"/>
      <c r="ARC46" s="43"/>
      <c r="ARF46" s="43"/>
      <c r="ARI46" s="43"/>
      <c r="ARL46" s="43"/>
      <c r="ARO46" s="43"/>
      <c r="ARR46" s="43"/>
      <c r="ARU46" s="43"/>
      <c r="ARX46" s="43"/>
      <c r="ASA46" s="43"/>
      <c r="ASD46" s="43"/>
      <c r="ASG46" s="43"/>
      <c r="ASJ46" s="43"/>
      <c r="ASM46" s="43"/>
      <c r="ASP46" s="43"/>
      <c r="ASS46" s="43"/>
      <c r="ASV46" s="43"/>
      <c r="ASY46" s="43"/>
      <c r="ATB46" s="43"/>
      <c r="ATE46" s="43"/>
      <c r="ATH46" s="43"/>
      <c r="ATK46" s="43"/>
      <c r="ATN46" s="43"/>
      <c r="ATQ46" s="43"/>
      <c r="ATT46" s="43"/>
      <c r="ATW46" s="43"/>
      <c r="ATZ46" s="43"/>
      <c r="AUC46" s="43"/>
      <c r="AUF46" s="43"/>
      <c r="AUI46" s="43"/>
      <c r="AUL46" s="43"/>
      <c r="AUO46" s="43"/>
      <c r="AUR46" s="43"/>
      <c r="AUU46" s="43"/>
      <c r="AUX46" s="43"/>
      <c r="AVA46" s="43"/>
      <c r="AVD46" s="43"/>
      <c r="AVG46" s="43"/>
      <c r="AVJ46" s="43"/>
      <c r="AVM46" s="43"/>
      <c r="AVP46" s="43"/>
      <c r="AVS46" s="43"/>
      <c r="AVV46" s="43"/>
      <c r="AVY46" s="43"/>
      <c r="AWB46" s="43"/>
      <c r="AWE46" s="43"/>
      <c r="AWH46" s="43"/>
      <c r="AWK46" s="43"/>
      <c r="AWN46" s="43"/>
      <c r="AWQ46" s="43"/>
      <c r="AWT46" s="43"/>
      <c r="AWW46" s="43"/>
      <c r="AWZ46" s="43"/>
      <c r="AXC46" s="43"/>
      <c r="AXF46" s="43"/>
      <c r="AXI46" s="43"/>
      <c r="AXL46" s="43"/>
      <c r="AXO46" s="43"/>
      <c r="AXR46" s="43"/>
      <c r="AXU46" s="43"/>
      <c r="AXX46" s="43"/>
      <c r="AYA46" s="43"/>
      <c r="AYD46" s="43"/>
      <c r="AYG46" s="43"/>
      <c r="AYJ46" s="43"/>
      <c r="AYM46" s="43"/>
      <c r="AYP46" s="43"/>
      <c r="AYS46" s="43"/>
      <c r="AYV46" s="43"/>
      <c r="AYY46" s="43"/>
      <c r="AZB46" s="43"/>
      <c r="AZE46" s="43"/>
      <c r="AZH46" s="43"/>
      <c r="AZK46" s="43"/>
      <c r="AZN46" s="43"/>
      <c r="AZQ46" s="43"/>
      <c r="AZT46" s="43"/>
      <c r="AZW46" s="43"/>
      <c r="AZZ46" s="43"/>
      <c r="BAC46" s="43"/>
      <c r="BAF46" s="43"/>
      <c r="BAI46" s="43"/>
      <c r="BAL46" s="43"/>
      <c r="BAO46" s="43"/>
      <c r="BAR46" s="43"/>
      <c r="BAU46" s="43"/>
      <c r="BAX46" s="43"/>
      <c r="BBA46" s="43"/>
      <c r="BBD46" s="43"/>
      <c r="BBG46" s="43"/>
      <c r="BBJ46" s="43"/>
      <c r="BBM46" s="43"/>
      <c r="BBP46" s="43"/>
      <c r="BBS46" s="43"/>
      <c r="BBV46" s="43"/>
      <c r="BBY46" s="43"/>
      <c r="BCB46" s="43"/>
      <c r="BCE46" s="43"/>
      <c r="BCH46" s="43"/>
      <c r="BCK46" s="43"/>
      <c r="BCN46" s="43"/>
      <c r="BCQ46" s="43"/>
      <c r="BCT46" s="43"/>
      <c r="BCW46" s="43"/>
      <c r="BCZ46" s="43"/>
      <c r="BDC46" s="43"/>
      <c r="BDF46" s="43"/>
      <c r="BDI46" s="43"/>
      <c r="BDL46" s="43"/>
      <c r="BDO46" s="43"/>
      <c r="BDR46" s="43"/>
      <c r="BDU46" s="43"/>
      <c r="BDX46" s="43"/>
      <c r="BEA46" s="43"/>
      <c r="BED46" s="43"/>
      <c r="BEG46" s="43"/>
      <c r="BEJ46" s="43"/>
      <c r="BEM46" s="43"/>
      <c r="BEP46" s="43"/>
      <c r="BES46" s="43"/>
      <c r="BEV46" s="43"/>
      <c r="BEY46" s="43"/>
      <c r="BFB46" s="43"/>
      <c r="BFE46" s="43"/>
      <c r="BFH46" s="43"/>
      <c r="BFK46" s="43"/>
      <c r="BFN46" s="43"/>
      <c r="BFQ46" s="43"/>
      <c r="BFT46" s="43"/>
      <c r="BFW46" s="43"/>
      <c r="BFZ46" s="43"/>
      <c r="BGC46" s="43"/>
      <c r="BGF46" s="43"/>
      <c r="BGI46" s="43"/>
      <c r="BGL46" s="43"/>
      <c r="BGO46" s="43"/>
      <c r="BGR46" s="43"/>
      <c r="BGU46" s="43"/>
      <c r="BGX46" s="43"/>
      <c r="BHA46" s="43"/>
      <c r="BHD46" s="43"/>
      <c r="BHG46" s="43"/>
      <c r="BHJ46" s="43"/>
      <c r="BHM46" s="43"/>
      <c r="BHP46" s="43"/>
      <c r="BHS46" s="43"/>
      <c r="BHV46" s="43"/>
      <c r="BHY46" s="43"/>
      <c r="BIB46" s="43"/>
      <c r="BIE46" s="43"/>
      <c r="BIH46" s="43"/>
      <c r="BIK46" s="43"/>
      <c r="BIN46" s="43"/>
      <c r="BIQ46" s="43"/>
      <c r="BIT46" s="43"/>
      <c r="BIW46" s="43"/>
      <c r="BIZ46" s="43"/>
      <c r="BJC46" s="43"/>
      <c r="BJF46" s="43"/>
      <c r="BJI46" s="43"/>
      <c r="BJL46" s="43"/>
      <c r="BJO46" s="43"/>
      <c r="BJR46" s="43"/>
      <c r="BJU46" s="43"/>
      <c r="BJX46" s="43"/>
      <c r="BKA46" s="43"/>
      <c r="BKD46" s="43"/>
      <c r="BKG46" s="43"/>
      <c r="BKJ46" s="43"/>
      <c r="BKM46" s="43"/>
      <c r="BKP46" s="43"/>
      <c r="BKS46" s="43"/>
      <c r="BKV46" s="43"/>
      <c r="BKY46" s="43"/>
      <c r="BLB46" s="43"/>
      <c r="BLE46" s="43"/>
      <c r="BLH46" s="43"/>
      <c r="BLK46" s="43"/>
      <c r="BLN46" s="43"/>
      <c r="BLQ46" s="43"/>
      <c r="BLT46" s="43"/>
      <c r="BLW46" s="43"/>
      <c r="BLZ46" s="43"/>
      <c r="BMC46" s="43"/>
      <c r="BMF46" s="43"/>
      <c r="BMI46" s="43"/>
      <c r="BML46" s="43"/>
      <c r="BMO46" s="43"/>
      <c r="BMR46" s="43"/>
      <c r="BMU46" s="43"/>
      <c r="BMX46" s="43"/>
      <c r="BNA46" s="43"/>
      <c r="BND46" s="43"/>
      <c r="BNG46" s="43"/>
      <c r="BNJ46" s="43"/>
      <c r="BNM46" s="43"/>
      <c r="BNP46" s="43"/>
      <c r="BNS46" s="43"/>
      <c r="BNV46" s="43"/>
      <c r="BNY46" s="43"/>
      <c r="BOB46" s="43"/>
      <c r="BOE46" s="43"/>
      <c r="BOH46" s="43"/>
      <c r="BOK46" s="43"/>
      <c r="BON46" s="43"/>
      <c r="BOQ46" s="43"/>
      <c r="BOT46" s="43"/>
      <c r="BOW46" s="43"/>
      <c r="BOZ46" s="43"/>
      <c r="BPC46" s="43"/>
      <c r="BPF46" s="43"/>
      <c r="BPI46" s="43"/>
      <c r="BPL46" s="43"/>
      <c r="BPO46" s="43"/>
      <c r="BPR46" s="43"/>
      <c r="BPU46" s="43"/>
      <c r="BPX46" s="43"/>
      <c r="BQA46" s="43"/>
      <c r="BQD46" s="43"/>
      <c r="BQG46" s="43"/>
      <c r="BQJ46" s="43"/>
      <c r="BQM46" s="43"/>
      <c r="BQP46" s="43"/>
      <c r="BQS46" s="43"/>
      <c r="BQV46" s="43"/>
      <c r="BQY46" s="43"/>
      <c r="BRB46" s="43"/>
      <c r="BRE46" s="43"/>
      <c r="BRH46" s="43"/>
      <c r="BRK46" s="43"/>
      <c r="BRN46" s="43"/>
      <c r="BRQ46" s="43"/>
      <c r="BRT46" s="43"/>
      <c r="BRW46" s="43"/>
      <c r="BRZ46" s="43"/>
      <c r="BSC46" s="43"/>
      <c r="BSF46" s="43"/>
      <c r="BSI46" s="43"/>
      <c r="BSL46" s="43"/>
      <c r="BSO46" s="43"/>
      <c r="BSR46" s="43"/>
      <c r="BSU46" s="43"/>
      <c r="BSX46" s="43"/>
      <c r="BTA46" s="43"/>
      <c r="BTD46" s="43"/>
      <c r="BTG46" s="43"/>
      <c r="BTJ46" s="43"/>
      <c r="BTM46" s="43"/>
      <c r="BTP46" s="43"/>
      <c r="BTS46" s="43"/>
      <c r="BTV46" s="43"/>
      <c r="BTY46" s="43"/>
      <c r="BUB46" s="43"/>
      <c r="BUE46" s="43"/>
      <c r="BUH46" s="43"/>
      <c r="BUK46" s="43"/>
      <c r="BUN46" s="43"/>
      <c r="BUQ46" s="43"/>
      <c r="BUT46" s="43"/>
      <c r="BUW46" s="43"/>
      <c r="BUZ46" s="43"/>
      <c r="BVC46" s="43"/>
      <c r="BVF46" s="43"/>
      <c r="BVI46" s="43"/>
      <c r="BVL46" s="43"/>
      <c r="BVO46" s="43"/>
      <c r="BVR46" s="43"/>
      <c r="BVU46" s="43"/>
      <c r="BVX46" s="43"/>
      <c r="BWA46" s="43"/>
      <c r="BWD46" s="43"/>
      <c r="BWG46" s="43"/>
      <c r="BWJ46" s="43"/>
      <c r="BWM46" s="43"/>
      <c r="BWP46" s="43"/>
      <c r="BWS46" s="43"/>
      <c r="BWV46" s="43"/>
      <c r="BWY46" s="43"/>
      <c r="BXB46" s="43"/>
      <c r="BXE46" s="43"/>
      <c r="BXH46" s="43"/>
      <c r="BXK46" s="43"/>
      <c r="BXN46" s="43"/>
      <c r="BXQ46" s="43"/>
      <c r="BXT46" s="43"/>
      <c r="BXW46" s="43"/>
      <c r="BXZ46" s="43"/>
      <c r="BYC46" s="43"/>
      <c r="BYF46" s="43"/>
      <c r="BYI46" s="43"/>
      <c r="BYL46" s="43"/>
      <c r="BYO46" s="43"/>
      <c r="BYR46" s="43"/>
      <c r="BYU46" s="43"/>
      <c r="BYX46" s="43"/>
      <c r="BZA46" s="43"/>
      <c r="BZD46" s="43"/>
      <c r="BZG46" s="43"/>
      <c r="BZJ46" s="43"/>
      <c r="BZM46" s="43"/>
      <c r="BZP46" s="43"/>
      <c r="BZS46" s="43"/>
      <c r="BZV46" s="43"/>
      <c r="BZY46" s="43"/>
      <c r="CAB46" s="43"/>
      <c r="CAE46" s="43"/>
      <c r="CAH46" s="43"/>
      <c r="CAK46" s="43"/>
      <c r="CAN46" s="43"/>
      <c r="CAQ46" s="43"/>
      <c r="CAT46" s="43"/>
      <c r="CAW46" s="43"/>
      <c r="CAZ46" s="43"/>
      <c r="CBC46" s="43"/>
      <c r="CBF46" s="43"/>
      <c r="CBI46" s="43"/>
      <c r="CBL46" s="43"/>
      <c r="CBO46" s="43"/>
      <c r="CBR46" s="43"/>
      <c r="CBU46" s="43"/>
      <c r="CBX46" s="43"/>
      <c r="CCA46" s="43"/>
      <c r="CCD46" s="43"/>
      <c r="CCG46" s="43"/>
      <c r="CCJ46" s="43"/>
      <c r="CCM46" s="43"/>
      <c r="CCP46" s="43"/>
      <c r="CCS46" s="43"/>
      <c r="CCV46" s="43"/>
      <c r="CCY46" s="43"/>
      <c r="CDB46" s="43"/>
      <c r="CDE46" s="43"/>
      <c r="CDH46" s="43"/>
      <c r="CDK46" s="43"/>
      <c r="CDN46" s="43"/>
      <c r="CDQ46" s="43"/>
      <c r="CDT46" s="43"/>
      <c r="CDW46" s="43"/>
      <c r="CDZ46" s="43"/>
      <c r="CEC46" s="43"/>
      <c r="CEF46" s="43"/>
      <c r="CEI46" s="43"/>
      <c r="CEL46" s="43"/>
      <c r="CEO46" s="43"/>
      <c r="CER46" s="43"/>
      <c r="CEU46" s="43"/>
      <c r="CEX46" s="43"/>
      <c r="CFA46" s="43"/>
      <c r="CFD46" s="43"/>
      <c r="CFG46" s="43"/>
      <c r="CFJ46" s="43"/>
      <c r="CFM46" s="43"/>
      <c r="CFP46" s="43"/>
      <c r="CFS46" s="43"/>
      <c r="CFV46" s="43"/>
      <c r="CFY46" s="43"/>
      <c r="CGB46" s="43"/>
      <c r="CGE46" s="43"/>
      <c r="CGH46" s="43"/>
      <c r="CGK46" s="43"/>
      <c r="CGN46" s="43"/>
      <c r="CGQ46" s="43"/>
      <c r="CGT46" s="43"/>
      <c r="CGW46" s="43"/>
      <c r="CGZ46" s="43"/>
      <c r="CHC46" s="43"/>
      <c r="CHF46" s="43"/>
      <c r="CHI46" s="43"/>
      <c r="CHL46" s="43"/>
      <c r="CHO46" s="43"/>
      <c r="CHR46" s="43"/>
      <c r="CHU46" s="43"/>
      <c r="CHX46" s="43"/>
      <c r="CIA46" s="43"/>
      <c r="CID46" s="43"/>
      <c r="CIG46" s="43"/>
      <c r="CIJ46" s="43"/>
      <c r="CIM46" s="43"/>
      <c r="CIP46" s="43"/>
      <c r="CIS46" s="43"/>
      <c r="CIV46" s="43"/>
      <c r="CIY46" s="43"/>
      <c r="CJB46" s="43"/>
      <c r="CJE46" s="43"/>
      <c r="CJH46" s="43"/>
      <c r="CJK46" s="43"/>
      <c r="CJN46" s="43"/>
      <c r="CJQ46" s="43"/>
      <c r="CJT46" s="43"/>
      <c r="CJW46" s="43"/>
      <c r="CJZ46" s="43"/>
      <c r="CKC46" s="43"/>
      <c r="CKF46" s="43"/>
      <c r="CKI46" s="43"/>
      <c r="CKL46" s="43"/>
      <c r="CKO46" s="43"/>
      <c r="CKR46" s="43"/>
      <c r="CKU46" s="43"/>
      <c r="CKX46" s="43"/>
      <c r="CLA46" s="43"/>
      <c r="CLD46" s="43"/>
      <c r="CLG46" s="43"/>
      <c r="CLJ46" s="43"/>
      <c r="CLM46" s="43"/>
      <c r="CLP46" s="43"/>
      <c r="CLS46" s="43"/>
      <c r="CLV46" s="43"/>
      <c r="CLY46" s="43"/>
      <c r="CMB46" s="43"/>
      <c r="CME46" s="43"/>
      <c r="CMH46" s="43"/>
      <c r="CMK46" s="43"/>
      <c r="CMN46" s="43"/>
      <c r="CMQ46" s="43"/>
      <c r="CMT46" s="43"/>
      <c r="CMW46" s="43"/>
      <c r="CMZ46" s="43"/>
      <c r="CNC46" s="43"/>
      <c r="CNF46" s="43"/>
      <c r="CNI46" s="43"/>
      <c r="CNL46" s="43"/>
      <c r="CNO46" s="43"/>
      <c r="CNR46" s="43"/>
      <c r="CNU46" s="43"/>
      <c r="CNX46" s="43"/>
      <c r="COA46" s="43"/>
      <c r="COD46" s="43"/>
      <c r="COG46" s="43"/>
      <c r="COJ46" s="43"/>
      <c r="COM46" s="43"/>
      <c r="COP46" s="43"/>
      <c r="COS46" s="43"/>
      <c r="COV46" s="43"/>
      <c r="COY46" s="43"/>
      <c r="CPB46" s="43"/>
      <c r="CPE46" s="43"/>
      <c r="CPH46" s="43"/>
      <c r="CPK46" s="43"/>
      <c r="CPN46" s="43"/>
      <c r="CPQ46" s="43"/>
      <c r="CPT46" s="43"/>
      <c r="CPW46" s="43"/>
      <c r="CPZ46" s="43"/>
      <c r="CQC46" s="43"/>
      <c r="CQF46" s="43"/>
      <c r="CQI46" s="43"/>
      <c r="CQL46" s="43"/>
      <c r="CQO46" s="43"/>
      <c r="CQR46" s="43"/>
      <c r="CQU46" s="43"/>
      <c r="CQX46" s="43"/>
      <c r="CRA46" s="43"/>
      <c r="CRD46" s="43"/>
      <c r="CRG46" s="43"/>
      <c r="CRJ46" s="43"/>
      <c r="CRM46" s="43"/>
      <c r="CRP46" s="43"/>
      <c r="CRS46" s="43"/>
      <c r="CRV46" s="43"/>
      <c r="CRY46" s="43"/>
      <c r="CSB46" s="43"/>
      <c r="CSE46" s="43"/>
      <c r="CSH46" s="43"/>
      <c r="CSK46" s="43"/>
      <c r="CSN46" s="43"/>
      <c r="CSQ46" s="43"/>
      <c r="CST46" s="43"/>
      <c r="CSW46" s="43"/>
      <c r="CSZ46" s="43"/>
      <c r="CTC46" s="43"/>
      <c r="CTF46" s="43"/>
      <c r="CTI46" s="43"/>
      <c r="CTL46" s="43"/>
      <c r="CTO46" s="43"/>
      <c r="CTR46" s="43"/>
      <c r="CTU46" s="43"/>
      <c r="CTX46" s="43"/>
      <c r="CUA46" s="43"/>
      <c r="CUD46" s="43"/>
      <c r="CUG46" s="43"/>
      <c r="CUJ46" s="43"/>
      <c r="CUM46" s="43"/>
      <c r="CUP46" s="43"/>
      <c r="CUS46" s="43"/>
      <c r="CUV46" s="43"/>
      <c r="CUY46" s="43"/>
      <c r="CVB46" s="43"/>
      <c r="CVE46" s="43"/>
      <c r="CVH46" s="43"/>
      <c r="CVK46" s="43"/>
      <c r="CVN46" s="43"/>
      <c r="CVQ46" s="43"/>
      <c r="CVT46" s="43"/>
      <c r="CVW46" s="43"/>
      <c r="CVZ46" s="43"/>
      <c r="CWC46" s="43"/>
      <c r="CWF46" s="43"/>
      <c r="CWI46" s="43"/>
      <c r="CWL46" s="43"/>
      <c r="CWO46" s="43"/>
      <c r="CWR46" s="43"/>
      <c r="CWU46" s="43"/>
      <c r="CWX46" s="43"/>
      <c r="CXA46" s="43"/>
      <c r="CXD46" s="43"/>
      <c r="CXG46" s="43"/>
      <c r="CXJ46" s="43"/>
      <c r="CXM46" s="43"/>
      <c r="CXP46" s="43"/>
      <c r="CXS46" s="43"/>
      <c r="CXV46" s="43"/>
      <c r="CXY46" s="43"/>
      <c r="CYB46" s="43"/>
      <c r="CYE46" s="43"/>
      <c r="CYH46" s="43"/>
      <c r="CYK46" s="43"/>
      <c r="CYN46" s="43"/>
      <c r="CYQ46" s="43"/>
      <c r="CYT46" s="43"/>
      <c r="CYW46" s="43"/>
      <c r="CYZ46" s="43"/>
      <c r="CZC46" s="43"/>
      <c r="CZF46" s="43"/>
      <c r="CZI46" s="43"/>
      <c r="CZL46" s="43"/>
      <c r="CZO46" s="43"/>
      <c r="CZR46" s="43"/>
      <c r="CZU46" s="43"/>
      <c r="CZX46" s="43"/>
      <c r="DAA46" s="43"/>
      <c r="DAD46" s="43"/>
      <c r="DAG46" s="43"/>
      <c r="DAJ46" s="43"/>
      <c r="DAM46" s="43"/>
      <c r="DAP46" s="43"/>
      <c r="DAS46" s="43"/>
      <c r="DAV46" s="43"/>
      <c r="DAY46" s="43"/>
      <c r="DBB46" s="43"/>
      <c r="DBE46" s="43"/>
      <c r="DBH46" s="43"/>
      <c r="DBK46" s="43"/>
      <c r="DBN46" s="43"/>
      <c r="DBQ46" s="43"/>
      <c r="DBT46" s="43"/>
      <c r="DBW46" s="43"/>
      <c r="DBZ46" s="43"/>
      <c r="DCC46" s="43"/>
      <c r="DCF46" s="43"/>
      <c r="DCI46" s="43"/>
      <c r="DCL46" s="43"/>
      <c r="DCO46" s="43"/>
      <c r="DCR46" s="43"/>
      <c r="DCU46" s="43"/>
      <c r="DCX46" s="43"/>
      <c r="DDA46" s="43"/>
      <c r="DDD46" s="43"/>
      <c r="DDG46" s="43"/>
      <c r="DDJ46" s="43"/>
      <c r="DDM46" s="43"/>
      <c r="DDP46" s="43"/>
      <c r="DDS46" s="43"/>
      <c r="DDV46" s="43"/>
      <c r="DDY46" s="43"/>
      <c r="DEB46" s="43"/>
      <c r="DEE46" s="43"/>
      <c r="DEH46" s="43"/>
      <c r="DEK46" s="43"/>
      <c r="DEN46" s="43"/>
      <c r="DEQ46" s="43"/>
      <c r="DET46" s="43"/>
      <c r="DEW46" s="43"/>
      <c r="DEZ46" s="43"/>
      <c r="DFC46" s="43"/>
      <c r="DFF46" s="43"/>
      <c r="DFI46" s="43"/>
      <c r="DFL46" s="43"/>
      <c r="DFO46" s="43"/>
      <c r="DFR46" s="43"/>
      <c r="DFU46" s="43"/>
      <c r="DFX46" s="43"/>
      <c r="DGA46" s="43"/>
      <c r="DGD46" s="43"/>
      <c r="DGG46" s="43"/>
      <c r="DGJ46" s="43"/>
      <c r="DGM46" s="43"/>
      <c r="DGP46" s="43"/>
      <c r="DGS46" s="43"/>
      <c r="DGV46" s="43"/>
      <c r="DGY46" s="43"/>
      <c r="DHB46" s="43"/>
      <c r="DHE46" s="43"/>
      <c r="DHH46" s="43"/>
      <c r="DHK46" s="43"/>
      <c r="DHN46" s="43"/>
      <c r="DHQ46" s="43"/>
      <c r="DHT46" s="43"/>
      <c r="DHW46" s="43"/>
      <c r="DHZ46" s="43"/>
      <c r="DIC46" s="43"/>
      <c r="DIF46" s="43"/>
      <c r="DII46" s="43"/>
      <c r="DIL46" s="43"/>
      <c r="DIO46" s="43"/>
      <c r="DIR46" s="43"/>
      <c r="DIU46" s="43"/>
      <c r="DIX46" s="43"/>
      <c r="DJA46" s="43"/>
      <c r="DJD46" s="43"/>
      <c r="DJG46" s="43"/>
      <c r="DJJ46" s="43"/>
      <c r="DJM46" s="43"/>
      <c r="DJP46" s="43"/>
      <c r="DJS46" s="43"/>
      <c r="DJV46" s="43"/>
      <c r="DJY46" s="43"/>
      <c r="DKB46" s="43"/>
      <c r="DKE46" s="43"/>
      <c r="DKH46" s="43"/>
      <c r="DKK46" s="43"/>
      <c r="DKN46" s="43"/>
      <c r="DKQ46" s="43"/>
      <c r="DKT46" s="43"/>
      <c r="DKW46" s="43"/>
      <c r="DKZ46" s="43"/>
      <c r="DLC46" s="43"/>
      <c r="DLF46" s="43"/>
      <c r="DLI46" s="43"/>
      <c r="DLL46" s="43"/>
      <c r="DLO46" s="43"/>
      <c r="DLR46" s="43"/>
      <c r="DLU46" s="43"/>
      <c r="DLX46" s="43"/>
      <c r="DMA46" s="43"/>
      <c r="DMD46" s="43"/>
      <c r="DMG46" s="43"/>
      <c r="DMJ46" s="43"/>
      <c r="DMM46" s="43"/>
      <c r="DMP46" s="43"/>
      <c r="DMS46" s="43"/>
      <c r="DMV46" s="43"/>
      <c r="DMY46" s="43"/>
      <c r="DNB46" s="43"/>
      <c r="DNE46" s="43"/>
      <c r="DNH46" s="43"/>
      <c r="DNK46" s="43"/>
      <c r="DNN46" s="43"/>
      <c r="DNQ46" s="43"/>
      <c r="DNT46" s="43"/>
      <c r="DNW46" s="43"/>
      <c r="DNZ46" s="43"/>
      <c r="DOC46" s="43"/>
      <c r="DOF46" s="43"/>
      <c r="DOI46" s="43"/>
      <c r="DOL46" s="43"/>
      <c r="DOO46" s="43"/>
      <c r="DOR46" s="43"/>
      <c r="DOU46" s="43"/>
      <c r="DOX46" s="43"/>
      <c r="DPA46" s="43"/>
      <c r="DPD46" s="43"/>
      <c r="DPG46" s="43"/>
      <c r="DPJ46" s="43"/>
      <c r="DPM46" s="43"/>
      <c r="DPP46" s="43"/>
      <c r="DPS46" s="43"/>
      <c r="DPV46" s="43"/>
      <c r="DPY46" s="43"/>
      <c r="DQB46" s="43"/>
      <c r="DQE46" s="43"/>
      <c r="DQH46" s="43"/>
      <c r="DQK46" s="43"/>
      <c r="DQN46" s="43"/>
      <c r="DQQ46" s="43"/>
      <c r="DQT46" s="43"/>
      <c r="DQW46" s="43"/>
      <c r="DQZ46" s="43"/>
      <c r="DRC46" s="43"/>
      <c r="DRF46" s="43"/>
      <c r="DRI46" s="43"/>
      <c r="DRL46" s="43"/>
      <c r="DRO46" s="43"/>
      <c r="DRR46" s="43"/>
      <c r="DRU46" s="43"/>
      <c r="DRX46" s="43"/>
      <c r="DSA46" s="43"/>
      <c r="DSD46" s="43"/>
      <c r="DSG46" s="43"/>
      <c r="DSJ46" s="43"/>
      <c r="DSM46" s="43"/>
      <c r="DSP46" s="43"/>
      <c r="DSS46" s="43"/>
      <c r="DSV46" s="43"/>
      <c r="DSY46" s="43"/>
      <c r="DTB46" s="43"/>
      <c r="DTE46" s="43"/>
      <c r="DTH46" s="43"/>
      <c r="DTK46" s="43"/>
      <c r="DTN46" s="43"/>
      <c r="DTQ46" s="43"/>
      <c r="DTT46" s="43"/>
      <c r="DTW46" s="43"/>
      <c r="DTZ46" s="43"/>
      <c r="DUC46" s="43"/>
      <c r="DUF46" s="43"/>
      <c r="DUI46" s="43"/>
      <c r="DUL46" s="43"/>
      <c r="DUO46" s="43"/>
      <c r="DUR46" s="43"/>
      <c r="DUU46" s="43"/>
      <c r="DUX46" s="43"/>
      <c r="DVA46" s="43"/>
      <c r="DVD46" s="43"/>
      <c r="DVG46" s="43"/>
      <c r="DVJ46" s="43"/>
      <c r="DVM46" s="43"/>
      <c r="DVP46" s="43"/>
      <c r="DVS46" s="43"/>
      <c r="DVV46" s="43"/>
      <c r="DVY46" s="43"/>
      <c r="DWB46" s="43"/>
      <c r="DWE46" s="43"/>
      <c r="DWH46" s="43"/>
      <c r="DWK46" s="43"/>
      <c r="DWN46" s="43"/>
      <c r="DWQ46" s="43"/>
      <c r="DWT46" s="43"/>
      <c r="DWW46" s="43"/>
      <c r="DWZ46" s="43"/>
      <c r="DXC46" s="43"/>
      <c r="DXF46" s="43"/>
      <c r="DXI46" s="43"/>
      <c r="DXL46" s="43"/>
      <c r="DXO46" s="43"/>
      <c r="DXR46" s="43"/>
      <c r="DXU46" s="43"/>
      <c r="DXX46" s="43"/>
      <c r="DYA46" s="43"/>
      <c r="DYD46" s="43"/>
      <c r="DYG46" s="43"/>
      <c r="DYJ46" s="43"/>
      <c r="DYM46" s="43"/>
      <c r="DYP46" s="43"/>
      <c r="DYS46" s="43"/>
      <c r="DYV46" s="43"/>
      <c r="DYY46" s="43"/>
      <c r="DZB46" s="43"/>
      <c r="DZE46" s="43"/>
      <c r="DZH46" s="43"/>
      <c r="DZK46" s="43"/>
      <c r="DZN46" s="43"/>
      <c r="DZQ46" s="43"/>
      <c r="DZT46" s="43"/>
      <c r="DZW46" s="43"/>
      <c r="DZZ46" s="43"/>
      <c r="EAC46" s="43"/>
      <c r="EAF46" s="43"/>
      <c r="EAI46" s="43"/>
      <c r="EAL46" s="43"/>
      <c r="EAO46" s="43"/>
      <c r="EAR46" s="43"/>
      <c r="EAU46" s="43"/>
      <c r="EAX46" s="43"/>
      <c r="EBA46" s="43"/>
      <c r="EBD46" s="43"/>
      <c r="EBG46" s="43"/>
      <c r="EBJ46" s="43"/>
      <c r="EBM46" s="43"/>
      <c r="EBP46" s="43"/>
      <c r="EBS46" s="43"/>
      <c r="EBV46" s="43"/>
      <c r="EBY46" s="43"/>
      <c r="ECB46" s="43"/>
      <c r="ECE46" s="43"/>
      <c r="ECH46" s="43"/>
      <c r="ECK46" s="43"/>
      <c r="ECN46" s="43"/>
      <c r="ECQ46" s="43"/>
      <c r="ECT46" s="43"/>
      <c r="ECW46" s="43"/>
      <c r="ECZ46" s="43"/>
      <c r="EDC46" s="43"/>
      <c r="EDF46" s="43"/>
      <c r="EDI46" s="43"/>
      <c r="EDL46" s="43"/>
      <c r="EDO46" s="43"/>
      <c r="EDR46" s="43"/>
      <c r="EDU46" s="43"/>
      <c r="EDX46" s="43"/>
      <c r="EEA46" s="43"/>
      <c r="EED46" s="43"/>
      <c r="EEG46" s="43"/>
      <c r="EEJ46" s="43"/>
      <c r="EEM46" s="43"/>
      <c r="EEP46" s="43"/>
      <c r="EES46" s="43"/>
      <c r="EEV46" s="43"/>
      <c r="EEY46" s="43"/>
      <c r="EFB46" s="43"/>
      <c r="EFE46" s="43"/>
      <c r="EFH46" s="43"/>
      <c r="EFK46" s="43"/>
      <c r="EFN46" s="43"/>
      <c r="EFQ46" s="43"/>
      <c r="EFT46" s="43"/>
      <c r="EFW46" s="43"/>
      <c r="EFZ46" s="43"/>
      <c r="EGC46" s="43"/>
      <c r="EGF46" s="43"/>
      <c r="EGI46" s="43"/>
      <c r="EGL46" s="43"/>
      <c r="EGO46" s="43"/>
      <c r="EGR46" s="43"/>
      <c r="EGU46" s="43"/>
      <c r="EGX46" s="43"/>
      <c r="EHA46" s="43"/>
      <c r="EHD46" s="43"/>
      <c r="EHG46" s="43"/>
      <c r="EHJ46" s="43"/>
      <c r="EHM46" s="43"/>
      <c r="EHP46" s="43"/>
      <c r="EHS46" s="43"/>
      <c r="EHV46" s="43"/>
      <c r="EHY46" s="43"/>
      <c r="EIB46" s="43"/>
      <c r="EIE46" s="43"/>
      <c r="EIH46" s="43"/>
      <c r="EIK46" s="43"/>
      <c r="EIN46" s="43"/>
      <c r="EIQ46" s="43"/>
      <c r="EIT46" s="43"/>
      <c r="EIW46" s="43"/>
      <c r="EIZ46" s="43"/>
      <c r="EJC46" s="43"/>
      <c r="EJF46" s="43"/>
      <c r="EJI46" s="43"/>
      <c r="EJL46" s="43"/>
      <c r="EJO46" s="43"/>
      <c r="EJR46" s="43"/>
      <c r="EJU46" s="43"/>
      <c r="EJX46" s="43"/>
      <c r="EKA46" s="43"/>
      <c r="EKD46" s="43"/>
      <c r="EKG46" s="43"/>
      <c r="EKJ46" s="43"/>
      <c r="EKM46" s="43"/>
      <c r="EKP46" s="43"/>
      <c r="EKS46" s="43"/>
      <c r="EKV46" s="43"/>
      <c r="EKY46" s="43"/>
      <c r="ELB46" s="43"/>
      <c r="ELE46" s="43"/>
      <c r="ELH46" s="43"/>
      <c r="ELK46" s="43"/>
      <c r="ELN46" s="43"/>
      <c r="ELQ46" s="43"/>
      <c r="ELT46" s="43"/>
      <c r="ELW46" s="43"/>
      <c r="ELZ46" s="43"/>
      <c r="EMC46" s="43"/>
      <c r="EMF46" s="43"/>
      <c r="EMI46" s="43"/>
      <c r="EML46" s="43"/>
      <c r="EMO46" s="43"/>
      <c r="EMR46" s="43"/>
      <c r="EMU46" s="43"/>
      <c r="EMX46" s="43"/>
      <c r="ENA46" s="43"/>
      <c r="END46" s="43"/>
      <c r="ENG46" s="43"/>
      <c r="ENJ46" s="43"/>
      <c r="ENM46" s="43"/>
      <c r="ENP46" s="43"/>
      <c r="ENS46" s="43"/>
      <c r="ENV46" s="43"/>
      <c r="ENY46" s="43"/>
      <c r="EOB46" s="43"/>
      <c r="EOE46" s="43"/>
      <c r="EOH46" s="43"/>
      <c r="EOK46" s="43"/>
      <c r="EON46" s="43"/>
      <c r="EOQ46" s="43"/>
      <c r="EOT46" s="43"/>
      <c r="EOW46" s="43"/>
      <c r="EOZ46" s="43"/>
      <c r="EPC46" s="43"/>
      <c r="EPF46" s="43"/>
      <c r="EPI46" s="43"/>
      <c r="EPL46" s="43"/>
      <c r="EPO46" s="43"/>
      <c r="EPR46" s="43"/>
      <c r="EPU46" s="43"/>
      <c r="EPX46" s="43"/>
      <c r="EQA46" s="43"/>
      <c r="EQD46" s="43"/>
      <c r="EQG46" s="43"/>
      <c r="EQJ46" s="43"/>
      <c r="EQM46" s="43"/>
      <c r="EQP46" s="43"/>
      <c r="EQS46" s="43"/>
      <c r="EQV46" s="43"/>
      <c r="EQY46" s="43"/>
      <c r="ERB46" s="43"/>
      <c r="ERE46" s="43"/>
      <c r="ERH46" s="43"/>
      <c r="ERK46" s="43"/>
      <c r="ERN46" s="43"/>
      <c r="ERQ46" s="43"/>
      <c r="ERT46" s="43"/>
      <c r="ERW46" s="43"/>
      <c r="ERZ46" s="43"/>
      <c r="ESC46" s="43"/>
      <c r="ESF46" s="43"/>
      <c r="ESI46" s="43"/>
      <c r="ESL46" s="43"/>
      <c r="ESO46" s="43"/>
      <c r="ESR46" s="43"/>
      <c r="ESU46" s="43"/>
      <c r="ESX46" s="43"/>
      <c r="ETA46" s="43"/>
      <c r="ETD46" s="43"/>
      <c r="ETG46" s="43"/>
      <c r="ETJ46" s="43"/>
      <c r="ETM46" s="43"/>
      <c r="ETP46" s="43"/>
      <c r="ETS46" s="43"/>
      <c r="ETV46" s="43"/>
      <c r="ETY46" s="43"/>
      <c r="EUB46" s="43"/>
      <c r="EUE46" s="43"/>
      <c r="EUH46" s="43"/>
      <c r="EUK46" s="43"/>
      <c r="EUN46" s="43"/>
      <c r="EUQ46" s="43"/>
      <c r="EUT46" s="43"/>
      <c r="EUW46" s="43"/>
      <c r="EUZ46" s="43"/>
      <c r="EVC46" s="43"/>
      <c r="EVF46" s="43"/>
      <c r="EVI46" s="43"/>
      <c r="EVL46" s="43"/>
      <c r="EVO46" s="43"/>
      <c r="EVR46" s="43"/>
      <c r="EVU46" s="43"/>
      <c r="EVX46" s="43"/>
      <c r="EWA46" s="43"/>
      <c r="EWD46" s="43"/>
      <c r="EWG46" s="43"/>
      <c r="EWJ46" s="43"/>
      <c r="EWM46" s="43"/>
      <c r="EWP46" s="43"/>
      <c r="EWS46" s="43"/>
      <c r="EWV46" s="43"/>
      <c r="EWY46" s="43"/>
      <c r="EXB46" s="43"/>
      <c r="EXE46" s="43"/>
      <c r="EXH46" s="43"/>
      <c r="EXK46" s="43"/>
      <c r="EXN46" s="43"/>
      <c r="EXQ46" s="43"/>
      <c r="EXT46" s="43"/>
      <c r="EXW46" s="43"/>
      <c r="EXZ46" s="43"/>
      <c r="EYC46" s="43"/>
      <c r="EYF46" s="43"/>
      <c r="EYI46" s="43"/>
      <c r="EYL46" s="43"/>
      <c r="EYO46" s="43"/>
      <c r="EYR46" s="43"/>
      <c r="EYU46" s="43"/>
      <c r="EYX46" s="43"/>
      <c r="EZA46" s="43"/>
      <c r="EZD46" s="43"/>
      <c r="EZG46" s="43"/>
      <c r="EZJ46" s="43"/>
      <c r="EZM46" s="43"/>
      <c r="EZP46" s="43"/>
      <c r="EZS46" s="43"/>
      <c r="EZV46" s="43"/>
      <c r="EZY46" s="43"/>
      <c r="FAB46" s="43"/>
      <c r="FAE46" s="43"/>
      <c r="FAH46" s="43"/>
      <c r="FAK46" s="43"/>
      <c r="FAN46" s="43"/>
      <c r="FAQ46" s="43"/>
      <c r="FAT46" s="43"/>
      <c r="FAW46" s="43"/>
      <c r="FAZ46" s="43"/>
      <c r="FBC46" s="43"/>
      <c r="FBF46" s="43"/>
      <c r="FBI46" s="43"/>
      <c r="FBL46" s="43"/>
      <c r="FBO46" s="43"/>
      <c r="FBR46" s="43"/>
      <c r="FBU46" s="43"/>
      <c r="FBX46" s="43"/>
      <c r="FCA46" s="43"/>
      <c r="FCD46" s="43"/>
      <c r="FCG46" s="43"/>
      <c r="FCJ46" s="43"/>
      <c r="FCM46" s="43"/>
      <c r="FCP46" s="43"/>
      <c r="FCS46" s="43"/>
      <c r="FCV46" s="43"/>
      <c r="FCY46" s="43"/>
      <c r="FDB46" s="43"/>
      <c r="FDE46" s="43"/>
      <c r="FDH46" s="43"/>
      <c r="FDK46" s="43"/>
      <c r="FDN46" s="43"/>
      <c r="FDQ46" s="43"/>
      <c r="FDT46" s="43"/>
      <c r="FDW46" s="43"/>
      <c r="FDZ46" s="43"/>
      <c r="FEC46" s="43"/>
      <c r="FEF46" s="43"/>
      <c r="FEI46" s="43"/>
      <c r="FEL46" s="43"/>
      <c r="FEO46" s="43"/>
      <c r="FER46" s="43"/>
      <c r="FEU46" s="43"/>
      <c r="FEX46" s="43"/>
      <c r="FFA46" s="43"/>
      <c r="FFD46" s="43"/>
      <c r="FFG46" s="43"/>
      <c r="FFJ46" s="43"/>
      <c r="FFM46" s="43"/>
      <c r="FFP46" s="43"/>
      <c r="FFS46" s="43"/>
      <c r="FFV46" s="43"/>
      <c r="FFY46" s="43"/>
      <c r="FGB46" s="43"/>
      <c r="FGE46" s="43"/>
      <c r="FGH46" s="43"/>
      <c r="FGK46" s="43"/>
      <c r="FGN46" s="43"/>
      <c r="FGQ46" s="43"/>
      <c r="FGT46" s="43"/>
      <c r="FGW46" s="43"/>
      <c r="FGZ46" s="43"/>
      <c r="FHC46" s="43"/>
      <c r="FHF46" s="43"/>
      <c r="FHI46" s="43"/>
      <c r="FHL46" s="43"/>
      <c r="FHO46" s="43"/>
      <c r="FHR46" s="43"/>
      <c r="FHU46" s="43"/>
      <c r="FHX46" s="43"/>
      <c r="FIA46" s="43"/>
      <c r="FID46" s="43"/>
      <c r="FIG46" s="43"/>
      <c r="FIJ46" s="43"/>
      <c r="FIM46" s="43"/>
      <c r="FIP46" s="43"/>
      <c r="FIS46" s="43"/>
      <c r="FIV46" s="43"/>
      <c r="FIY46" s="43"/>
      <c r="FJB46" s="43"/>
      <c r="FJE46" s="43"/>
      <c r="FJH46" s="43"/>
      <c r="FJK46" s="43"/>
      <c r="FJN46" s="43"/>
      <c r="FJQ46" s="43"/>
      <c r="FJT46" s="43"/>
      <c r="FJW46" s="43"/>
      <c r="FJZ46" s="43"/>
      <c r="FKC46" s="43"/>
      <c r="FKF46" s="43"/>
      <c r="FKI46" s="43"/>
      <c r="FKL46" s="43"/>
      <c r="FKO46" s="43"/>
      <c r="FKR46" s="43"/>
      <c r="FKU46" s="43"/>
      <c r="FKX46" s="43"/>
      <c r="FLA46" s="43"/>
      <c r="FLD46" s="43"/>
      <c r="FLG46" s="43"/>
      <c r="FLJ46" s="43"/>
      <c r="FLM46" s="43"/>
      <c r="FLP46" s="43"/>
      <c r="FLS46" s="43"/>
      <c r="FLV46" s="43"/>
      <c r="FLY46" s="43"/>
      <c r="FMB46" s="43"/>
      <c r="FME46" s="43"/>
      <c r="FMH46" s="43"/>
      <c r="FMK46" s="43"/>
      <c r="FMN46" s="43"/>
      <c r="FMQ46" s="43"/>
      <c r="FMT46" s="43"/>
      <c r="FMW46" s="43"/>
      <c r="FMZ46" s="43"/>
      <c r="FNC46" s="43"/>
      <c r="FNF46" s="43"/>
      <c r="FNI46" s="43"/>
      <c r="FNL46" s="43"/>
      <c r="FNO46" s="43"/>
      <c r="FNR46" s="43"/>
      <c r="FNU46" s="43"/>
      <c r="FNX46" s="43"/>
      <c r="FOA46" s="43"/>
      <c r="FOD46" s="43"/>
      <c r="FOG46" s="43"/>
      <c r="FOJ46" s="43"/>
      <c r="FOM46" s="43"/>
      <c r="FOP46" s="43"/>
      <c r="FOS46" s="43"/>
      <c r="FOV46" s="43"/>
      <c r="FOY46" s="43"/>
      <c r="FPB46" s="43"/>
      <c r="FPE46" s="43"/>
      <c r="FPH46" s="43"/>
      <c r="FPK46" s="43"/>
      <c r="FPN46" s="43"/>
      <c r="FPQ46" s="43"/>
      <c r="FPT46" s="43"/>
      <c r="FPW46" s="43"/>
      <c r="FPZ46" s="43"/>
      <c r="FQC46" s="43"/>
      <c r="FQF46" s="43"/>
      <c r="FQI46" s="43"/>
      <c r="FQL46" s="43"/>
      <c r="FQO46" s="43"/>
      <c r="FQR46" s="43"/>
      <c r="FQU46" s="43"/>
      <c r="FQX46" s="43"/>
      <c r="FRA46" s="43"/>
      <c r="FRD46" s="43"/>
      <c r="FRG46" s="43"/>
      <c r="FRJ46" s="43"/>
      <c r="FRM46" s="43"/>
      <c r="FRP46" s="43"/>
      <c r="FRS46" s="43"/>
      <c r="FRV46" s="43"/>
      <c r="FRY46" s="43"/>
      <c r="FSB46" s="43"/>
      <c r="FSE46" s="43"/>
      <c r="FSH46" s="43"/>
      <c r="FSK46" s="43"/>
      <c r="FSN46" s="43"/>
      <c r="FSQ46" s="43"/>
      <c r="FST46" s="43"/>
      <c r="FSW46" s="43"/>
      <c r="FSZ46" s="43"/>
      <c r="FTC46" s="43"/>
      <c r="FTF46" s="43"/>
      <c r="FTI46" s="43"/>
      <c r="FTL46" s="43"/>
      <c r="FTO46" s="43"/>
      <c r="FTR46" s="43"/>
      <c r="FTU46" s="43"/>
      <c r="FTX46" s="43"/>
      <c r="FUA46" s="43"/>
      <c r="FUD46" s="43"/>
      <c r="FUG46" s="43"/>
      <c r="FUJ46" s="43"/>
      <c r="FUM46" s="43"/>
      <c r="FUP46" s="43"/>
      <c r="FUS46" s="43"/>
      <c r="FUV46" s="43"/>
      <c r="FUY46" s="43"/>
      <c r="FVB46" s="43"/>
      <c r="FVE46" s="43"/>
      <c r="FVH46" s="43"/>
      <c r="FVK46" s="43"/>
      <c r="FVN46" s="43"/>
      <c r="FVQ46" s="43"/>
      <c r="FVT46" s="43"/>
      <c r="FVW46" s="43"/>
      <c r="FVZ46" s="43"/>
      <c r="FWC46" s="43"/>
      <c r="FWF46" s="43"/>
      <c r="FWI46" s="43"/>
      <c r="FWL46" s="43"/>
      <c r="FWO46" s="43"/>
      <c r="FWR46" s="43"/>
      <c r="FWU46" s="43"/>
      <c r="FWX46" s="43"/>
      <c r="FXA46" s="43"/>
      <c r="FXD46" s="43"/>
      <c r="FXG46" s="43"/>
      <c r="FXJ46" s="43"/>
      <c r="FXM46" s="43"/>
      <c r="FXP46" s="43"/>
      <c r="FXS46" s="43"/>
      <c r="FXV46" s="43"/>
      <c r="FXY46" s="43"/>
      <c r="FYB46" s="43"/>
      <c r="FYE46" s="43"/>
      <c r="FYH46" s="43"/>
      <c r="FYK46" s="43"/>
      <c r="FYN46" s="43"/>
      <c r="FYQ46" s="43"/>
      <c r="FYT46" s="43"/>
      <c r="FYW46" s="43"/>
      <c r="FYZ46" s="43"/>
      <c r="FZC46" s="43"/>
      <c r="FZF46" s="43"/>
      <c r="FZI46" s="43"/>
      <c r="FZL46" s="43"/>
      <c r="FZO46" s="43"/>
      <c r="FZR46" s="43"/>
      <c r="FZU46" s="43"/>
      <c r="FZX46" s="43"/>
      <c r="GAA46" s="43"/>
      <c r="GAD46" s="43"/>
      <c r="GAG46" s="43"/>
      <c r="GAJ46" s="43"/>
      <c r="GAM46" s="43"/>
      <c r="GAP46" s="43"/>
      <c r="GAS46" s="43"/>
      <c r="GAV46" s="43"/>
      <c r="GAY46" s="43"/>
      <c r="GBB46" s="43"/>
      <c r="GBE46" s="43"/>
      <c r="GBH46" s="43"/>
      <c r="GBK46" s="43"/>
      <c r="GBN46" s="43"/>
      <c r="GBQ46" s="43"/>
      <c r="GBT46" s="43"/>
      <c r="GBW46" s="43"/>
      <c r="GBZ46" s="43"/>
      <c r="GCC46" s="43"/>
      <c r="GCF46" s="43"/>
      <c r="GCI46" s="43"/>
      <c r="GCL46" s="43"/>
      <c r="GCO46" s="43"/>
      <c r="GCR46" s="43"/>
      <c r="GCU46" s="43"/>
      <c r="GCX46" s="43"/>
      <c r="GDA46" s="43"/>
      <c r="GDD46" s="43"/>
      <c r="GDG46" s="43"/>
      <c r="GDJ46" s="43"/>
      <c r="GDM46" s="43"/>
      <c r="GDP46" s="43"/>
      <c r="GDS46" s="43"/>
      <c r="GDV46" s="43"/>
      <c r="GDY46" s="43"/>
      <c r="GEB46" s="43"/>
      <c r="GEE46" s="43"/>
      <c r="GEH46" s="43"/>
      <c r="GEK46" s="43"/>
      <c r="GEN46" s="43"/>
      <c r="GEQ46" s="43"/>
      <c r="GET46" s="43"/>
      <c r="GEW46" s="43"/>
      <c r="GEZ46" s="43"/>
      <c r="GFC46" s="43"/>
      <c r="GFF46" s="43"/>
      <c r="GFI46" s="43"/>
      <c r="GFL46" s="43"/>
      <c r="GFO46" s="43"/>
      <c r="GFR46" s="43"/>
      <c r="GFU46" s="43"/>
      <c r="GFX46" s="43"/>
      <c r="GGA46" s="43"/>
      <c r="GGD46" s="43"/>
      <c r="GGG46" s="43"/>
      <c r="GGJ46" s="43"/>
      <c r="GGM46" s="43"/>
      <c r="GGP46" s="43"/>
      <c r="GGS46" s="43"/>
      <c r="GGV46" s="43"/>
      <c r="GGY46" s="43"/>
      <c r="GHB46" s="43"/>
      <c r="GHE46" s="43"/>
      <c r="GHH46" s="43"/>
      <c r="GHK46" s="43"/>
      <c r="GHN46" s="43"/>
      <c r="GHQ46" s="43"/>
      <c r="GHT46" s="43"/>
      <c r="GHW46" s="43"/>
      <c r="GHZ46" s="43"/>
      <c r="GIC46" s="43"/>
      <c r="GIF46" s="43"/>
      <c r="GII46" s="43"/>
      <c r="GIL46" s="43"/>
      <c r="GIO46" s="43"/>
      <c r="GIR46" s="43"/>
      <c r="GIU46" s="43"/>
      <c r="GIX46" s="43"/>
      <c r="GJA46" s="43"/>
      <c r="GJD46" s="43"/>
      <c r="GJG46" s="43"/>
      <c r="GJJ46" s="43"/>
      <c r="GJM46" s="43"/>
      <c r="GJP46" s="43"/>
      <c r="GJS46" s="43"/>
      <c r="GJV46" s="43"/>
      <c r="GJY46" s="43"/>
      <c r="GKB46" s="43"/>
      <c r="GKE46" s="43"/>
      <c r="GKH46" s="43"/>
      <c r="GKK46" s="43"/>
      <c r="GKN46" s="43"/>
      <c r="GKQ46" s="43"/>
      <c r="GKT46" s="43"/>
      <c r="GKW46" s="43"/>
      <c r="GKZ46" s="43"/>
      <c r="GLC46" s="43"/>
      <c r="GLF46" s="43"/>
      <c r="GLI46" s="43"/>
      <c r="GLL46" s="43"/>
      <c r="GLO46" s="43"/>
      <c r="GLR46" s="43"/>
      <c r="GLU46" s="43"/>
      <c r="GLX46" s="43"/>
      <c r="GMA46" s="43"/>
      <c r="GMD46" s="43"/>
      <c r="GMG46" s="43"/>
      <c r="GMJ46" s="43"/>
      <c r="GMM46" s="43"/>
      <c r="GMP46" s="43"/>
      <c r="GMS46" s="43"/>
      <c r="GMV46" s="43"/>
      <c r="GMY46" s="43"/>
      <c r="GNB46" s="43"/>
      <c r="GNE46" s="43"/>
      <c r="GNH46" s="43"/>
      <c r="GNK46" s="43"/>
      <c r="GNN46" s="43"/>
      <c r="GNQ46" s="43"/>
      <c r="GNT46" s="43"/>
      <c r="GNW46" s="43"/>
      <c r="GNZ46" s="43"/>
      <c r="GOC46" s="43"/>
      <c r="GOF46" s="43"/>
      <c r="GOI46" s="43"/>
      <c r="GOL46" s="43"/>
      <c r="GOO46" s="43"/>
      <c r="GOR46" s="43"/>
      <c r="GOU46" s="43"/>
      <c r="GOX46" s="43"/>
      <c r="GPA46" s="43"/>
      <c r="GPD46" s="43"/>
      <c r="GPG46" s="43"/>
      <c r="GPJ46" s="43"/>
      <c r="GPM46" s="43"/>
      <c r="GPP46" s="43"/>
      <c r="GPS46" s="43"/>
      <c r="GPV46" s="43"/>
      <c r="GPY46" s="43"/>
      <c r="GQB46" s="43"/>
      <c r="GQE46" s="43"/>
      <c r="GQH46" s="43"/>
      <c r="GQK46" s="43"/>
      <c r="GQN46" s="43"/>
      <c r="GQQ46" s="43"/>
      <c r="GQT46" s="43"/>
      <c r="GQW46" s="43"/>
      <c r="GQZ46" s="43"/>
      <c r="GRC46" s="43"/>
      <c r="GRF46" s="43"/>
      <c r="GRI46" s="43"/>
      <c r="GRL46" s="43"/>
      <c r="GRO46" s="43"/>
      <c r="GRR46" s="43"/>
      <c r="GRU46" s="43"/>
      <c r="GRX46" s="43"/>
      <c r="GSA46" s="43"/>
      <c r="GSD46" s="43"/>
      <c r="GSG46" s="43"/>
      <c r="GSJ46" s="43"/>
      <c r="GSM46" s="43"/>
      <c r="GSP46" s="43"/>
      <c r="GSS46" s="43"/>
      <c r="GSV46" s="43"/>
      <c r="GSY46" s="43"/>
      <c r="GTB46" s="43"/>
      <c r="GTE46" s="43"/>
      <c r="GTH46" s="43"/>
      <c r="GTK46" s="43"/>
      <c r="GTN46" s="43"/>
      <c r="GTQ46" s="43"/>
      <c r="GTT46" s="43"/>
      <c r="GTW46" s="43"/>
      <c r="GTZ46" s="43"/>
      <c r="GUC46" s="43"/>
      <c r="GUF46" s="43"/>
      <c r="GUI46" s="43"/>
      <c r="GUL46" s="43"/>
      <c r="GUO46" s="43"/>
      <c r="GUR46" s="43"/>
      <c r="GUU46" s="43"/>
      <c r="GUX46" s="43"/>
      <c r="GVA46" s="43"/>
      <c r="GVD46" s="43"/>
      <c r="GVG46" s="43"/>
      <c r="GVJ46" s="43"/>
      <c r="GVM46" s="43"/>
      <c r="GVP46" s="43"/>
      <c r="GVS46" s="43"/>
      <c r="GVV46" s="43"/>
      <c r="GVY46" s="43"/>
      <c r="GWB46" s="43"/>
      <c r="GWE46" s="43"/>
      <c r="GWH46" s="43"/>
      <c r="GWK46" s="43"/>
      <c r="GWN46" s="43"/>
      <c r="GWQ46" s="43"/>
      <c r="GWT46" s="43"/>
      <c r="GWW46" s="43"/>
      <c r="GWZ46" s="43"/>
      <c r="GXC46" s="43"/>
      <c r="GXF46" s="43"/>
      <c r="GXI46" s="43"/>
      <c r="GXL46" s="43"/>
      <c r="GXO46" s="43"/>
      <c r="GXR46" s="43"/>
      <c r="GXU46" s="43"/>
      <c r="GXX46" s="43"/>
      <c r="GYA46" s="43"/>
      <c r="GYD46" s="43"/>
      <c r="GYG46" s="43"/>
      <c r="GYJ46" s="43"/>
      <c r="GYM46" s="43"/>
      <c r="GYP46" s="43"/>
      <c r="GYS46" s="43"/>
      <c r="GYV46" s="43"/>
      <c r="GYY46" s="43"/>
      <c r="GZB46" s="43"/>
      <c r="GZE46" s="43"/>
      <c r="GZH46" s="43"/>
      <c r="GZK46" s="43"/>
      <c r="GZN46" s="43"/>
      <c r="GZQ46" s="43"/>
      <c r="GZT46" s="43"/>
      <c r="GZW46" s="43"/>
      <c r="GZZ46" s="43"/>
      <c r="HAC46" s="43"/>
      <c r="HAF46" s="43"/>
      <c r="HAI46" s="43"/>
      <c r="HAL46" s="43"/>
      <c r="HAO46" s="43"/>
      <c r="HAR46" s="43"/>
      <c r="HAU46" s="43"/>
      <c r="HAX46" s="43"/>
      <c r="HBA46" s="43"/>
      <c r="HBD46" s="43"/>
      <c r="HBG46" s="43"/>
      <c r="HBJ46" s="43"/>
      <c r="HBM46" s="43"/>
      <c r="HBP46" s="43"/>
      <c r="HBS46" s="43"/>
      <c r="HBV46" s="43"/>
      <c r="HBY46" s="43"/>
      <c r="HCB46" s="43"/>
      <c r="HCE46" s="43"/>
      <c r="HCH46" s="43"/>
      <c r="HCK46" s="43"/>
      <c r="HCN46" s="43"/>
      <c r="HCQ46" s="43"/>
      <c r="HCT46" s="43"/>
      <c r="HCW46" s="43"/>
      <c r="HCZ46" s="43"/>
      <c r="HDC46" s="43"/>
      <c r="HDF46" s="43"/>
      <c r="HDI46" s="43"/>
      <c r="HDL46" s="43"/>
      <c r="HDO46" s="43"/>
      <c r="HDR46" s="43"/>
      <c r="HDU46" s="43"/>
      <c r="HDX46" s="43"/>
      <c r="HEA46" s="43"/>
      <c r="HED46" s="43"/>
      <c r="HEG46" s="43"/>
      <c r="HEJ46" s="43"/>
      <c r="HEM46" s="43"/>
      <c r="HEP46" s="43"/>
      <c r="HES46" s="43"/>
      <c r="HEV46" s="43"/>
      <c r="HEY46" s="43"/>
      <c r="HFB46" s="43"/>
      <c r="HFE46" s="43"/>
      <c r="HFH46" s="43"/>
      <c r="HFK46" s="43"/>
      <c r="HFN46" s="43"/>
      <c r="HFQ46" s="43"/>
      <c r="HFT46" s="43"/>
      <c r="HFW46" s="43"/>
      <c r="HFZ46" s="43"/>
      <c r="HGC46" s="43"/>
      <c r="HGF46" s="43"/>
      <c r="HGI46" s="43"/>
      <c r="HGL46" s="43"/>
      <c r="HGO46" s="43"/>
      <c r="HGR46" s="43"/>
      <c r="HGU46" s="43"/>
      <c r="HGX46" s="43"/>
      <c r="HHA46" s="43"/>
      <c r="HHD46" s="43"/>
      <c r="HHG46" s="43"/>
      <c r="HHJ46" s="43"/>
      <c r="HHM46" s="43"/>
      <c r="HHP46" s="43"/>
      <c r="HHS46" s="43"/>
      <c r="HHV46" s="43"/>
      <c r="HHY46" s="43"/>
      <c r="HIB46" s="43"/>
      <c r="HIE46" s="43"/>
      <c r="HIH46" s="43"/>
      <c r="HIK46" s="43"/>
      <c r="HIN46" s="43"/>
      <c r="HIQ46" s="43"/>
      <c r="HIT46" s="43"/>
      <c r="HIW46" s="43"/>
      <c r="HIZ46" s="43"/>
      <c r="HJC46" s="43"/>
      <c r="HJF46" s="43"/>
      <c r="HJI46" s="43"/>
      <c r="HJL46" s="43"/>
      <c r="HJO46" s="43"/>
      <c r="HJR46" s="43"/>
      <c r="HJU46" s="43"/>
      <c r="HJX46" s="43"/>
      <c r="HKA46" s="43"/>
      <c r="HKD46" s="43"/>
      <c r="HKG46" s="43"/>
      <c r="HKJ46" s="43"/>
      <c r="HKM46" s="43"/>
      <c r="HKP46" s="43"/>
      <c r="HKS46" s="43"/>
      <c r="HKV46" s="43"/>
      <c r="HKY46" s="43"/>
      <c r="HLB46" s="43"/>
      <c r="HLE46" s="43"/>
      <c r="HLH46" s="43"/>
      <c r="HLK46" s="43"/>
      <c r="HLN46" s="43"/>
      <c r="HLQ46" s="43"/>
      <c r="HLT46" s="43"/>
      <c r="HLW46" s="43"/>
      <c r="HLZ46" s="43"/>
      <c r="HMC46" s="43"/>
      <c r="HMF46" s="43"/>
      <c r="HMI46" s="43"/>
      <c r="HML46" s="43"/>
      <c r="HMO46" s="43"/>
      <c r="HMR46" s="43"/>
      <c r="HMU46" s="43"/>
      <c r="HMX46" s="43"/>
      <c r="HNA46" s="43"/>
      <c r="HND46" s="43"/>
      <c r="HNG46" s="43"/>
      <c r="HNJ46" s="43"/>
      <c r="HNM46" s="43"/>
      <c r="HNP46" s="43"/>
      <c r="HNS46" s="43"/>
      <c r="HNV46" s="43"/>
      <c r="HNY46" s="43"/>
      <c r="HOB46" s="43"/>
      <c r="HOE46" s="43"/>
      <c r="HOH46" s="43"/>
      <c r="HOK46" s="43"/>
      <c r="HON46" s="43"/>
      <c r="HOQ46" s="43"/>
      <c r="HOT46" s="43"/>
      <c r="HOW46" s="43"/>
      <c r="HOZ46" s="43"/>
      <c r="HPC46" s="43"/>
      <c r="HPF46" s="43"/>
      <c r="HPI46" s="43"/>
      <c r="HPL46" s="43"/>
      <c r="HPO46" s="43"/>
      <c r="HPR46" s="43"/>
      <c r="HPU46" s="43"/>
      <c r="HPX46" s="43"/>
      <c r="HQA46" s="43"/>
      <c r="HQD46" s="43"/>
      <c r="HQG46" s="43"/>
      <c r="HQJ46" s="43"/>
      <c r="HQM46" s="43"/>
      <c r="HQP46" s="43"/>
      <c r="HQS46" s="43"/>
      <c r="HQV46" s="43"/>
      <c r="HQY46" s="43"/>
      <c r="HRB46" s="43"/>
      <c r="HRE46" s="43"/>
      <c r="HRH46" s="43"/>
      <c r="HRK46" s="43"/>
      <c r="HRN46" s="43"/>
      <c r="HRQ46" s="43"/>
      <c r="HRT46" s="43"/>
      <c r="HRW46" s="43"/>
      <c r="HRZ46" s="43"/>
      <c r="HSC46" s="43"/>
      <c r="HSF46" s="43"/>
      <c r="HSI46" s="43"/>
      <c r="HSL46" s="43"/>
      <c r="HSO46" s="43"/>
      <c r="HSR46" s="43"/>
      <c r="HSU46" s="43"/>
      <c r="HSX46" s="43"/>
      <c r="HTA46" s="43"/>
      <c r="HTD46" s="43"/>
      <c r="HTG46" s="43"/>
      <c r="HTJ46" s="43"/>
      <c r="HTM46" s="43"/>
      <c r="HTP46" s="43"/>
      <c r="HTS46" s="43"/>
      <c r="HTV46" s="43"/>
      <c r="HTY46" s="43"/>
      <c r="HUB46" s="43"/>
      <c r="HUE46" s="43"/>
      <c r="HUH46" s="43"/>
      <c r="HUK46" s="43"/>
      <c r="HUN46" s="43"/>
      <c r="HUQ46" s="43"/>
      <c r="HUT46" s="43"/>
      <c r="HUW46" s="43"/>
      <c r="HUZ46" s="43"/>
      <c r="HVC46" s="43"/>
      <c r="HVF46" s="43"/>
      <c r="HVI46" s="43"/>
      <c r="HVL46" s="43"/>
      <c r="HVO46" s="43"/>
      <c r="HVR46" s="43"/>
      <c r="HVU46" s="43"/>
      <c r="HVX46" s="43"/>
      <c r="HWA46" s="43"/>
      <c r="HWD46" s="43"/>
      <c r="HWG46" s="43"/>
      <c r="HWJ46" s="43"/>
      <c r="HWM46" s="43"/>
      <c r="HWP46" s="43"/>
      <c r="HWS46" s="43"/>
      <c r="HWV46" s="43"/>
      <c r="HWY46" s="43"/>
      <c r="HXB46" s="43"/>
      <c r="HXE46" s="43"/>
      <c r="HXH46" s="43"/>
      <c r="HXK46" s="43"/>
      <c r="HXN46" s="43"/>
      <c r="HXQ46" s="43"/>
      <c r="HXT46" s="43"/>
      <c r="HXW46" s="43"/>
      <c r="HXZ46" s="43"/>
      <c r="HYC46" s="43"/>
      <c r="HYF46" s="43"/>
      <c r="HYI46" s="43"/>
      <c r="HYL46" s="43"/>
      <c r="HYO46" s="43"/>
      <c r="HYR46" s="43"/>
      <c r="HYU46" s="43"/>
      <c r="HYX46" s="43"/>
      <c r="HZA46" s="43"/>
      <c r="HZD46" s="43"/>
      <c r="HZG46" s="43"/>
      <c r="HZJ46" s="43"/>
      <c r="HZM46" s="43"/>
      <c r="HZP46" s="43"/>
      <c r="HZS46" s="43"/>
      <c r="HZV46" s="43"/>
      <c r="HZY46" s="43"/>
      <c r="IAB46" s="43"/>
      <c r="IAE46" s="43"/>
      <c r="IAH46" s="43"/>
      <c r="IAK46" s="43"/>
      <c r="IAN46" s="43"/>
      <c r="IAQ46" s="43"/>
      <c r="IAT46" s="43"/>
      <c r="IAW46" s="43"/>
      <c r="IAZ46" s="43"/>
      <c r="IBC46" s="43"/>
      <c r="IBF46" s="43"/>
      <c r="IBI46" s="43"/>
      <c r="IBL46" s="43"/>
      <c r="IBO46" s="43"/>
      <c r="IBR46" s="43"/>
      <c r="IBU46" s="43"/>
      <c r="IBX46" s="43"/>
      <c r="ICA46" s="43"/>
      <c r="ICD46" s="43"/>
      <c r="ICG46" s="43"/>
      <c r="ICJ46" s="43"/>
      <c r="ICM46" s="43"/>
      <c r="ICP46" s="43"/>
      <c r="ICS46" s="43"/>
      <c r="ICV46" s="43"/>
      <c r="ICY46" s="43"/>
      <c r="IDB46" s="43"/>
      <c r="IDE46" s="43"/>
      <c r="IDH46" s="43"/>
      <c r="IDK46" s="43"/>
      <c r="IDN46" s="43"/>
      <c r="IDQ46" s="43"/>
      <c r="IDT46" s="43"/>
      <c r="IDW46" s="43"/>
      <c r="IDZ46" s="43"/>
      <c r="IEC46" s="43"/>
      <c r="IEF46" s="43"/>
      <c r="IEI46" s="43"/>
      <c r="IEL46" s="43"/>
      <c r="IEO46" s="43"/>
      <c r="IER46" s="43"/>
      <c r="IEU46" s="43"/>
      <c r="IEX46" s="43"/>
      <c r="IFA46" s="43"/>
      <c r="IFD46" s="43"/>
      <c r="IFG46" s="43"/>
      <c r="IFJ46" s="43"/>
      <c r="IFM46" s="43"/>
      <c r="IFP46" s="43"/>
      <c r="IFS46" s="43"/>
      <c r="IFV46" s="43"/>
      <c r="IFY46" s="43"/>
      <c r="IGB46" s="43"/>
      <c r="IGE46" s="43"/>
      <c r="IGH46" s="43"/>
      <c r="IGK46" s="43"/>
      <c r="IGN46" s="43"/>
      <c r="IGQ46" s="43"/>
      <c r="IGT46" s="43"/>
      <c r="IGW46" s="43"/>
      <c r="IGZ46" s="43"/>
      <c r="IHC46" s="43"/>
      <c r="IHF46" s="43"/>
      <c r="IHI46" s="43"/>
      <c r="IHL46" s="43"/>
      <c r="IHO46" s="43"/>
      <c r="IHR46" s="43"/>
      <c r="IHU46" s="43"/>
      <c r="IHX46" s="43"/>
      <c r="IIA46" s="43"/>
      <c r="IID46" s="43"/>
      <c r="IIG46" s="43"/>
      <c r="IIJ46" s="43"/>
      <c r="IIM46" s="43"/>
      <c r="IIP46" s="43"/>
      <c r="IIS46" s="43"/>
      <c r="IIV46" s="43"/>
      <c r="IIY46" s="43"/>
      <c r="IJB46" s="43"/>
      <c r="IJE46" s="43"/>
      <c r="IJH46" s="43"/>
      <c r="IJK46" s="43"/>
      <c r="IJN46" s="43"/>
      <c r="IJQ46" s="43"/>
      <c r="IJT46" s="43"/>
      <c r="IJW46" s="43"/>
      <c r="IJZ46" s="43"/>
      <c r="IKC46" s="43"/>
      <c r="IKF46" s="43"/>
      <c r="IKI46" s="43"/>
      <c r="IKL46" s="43"/>
      <c r="IKO46" s="43"/>
      <c r="IKR46" s="43"/>
      <c r="IKU46" s="43"/>
      <c r="IKX46" s="43"/>
      <c r="ILA46" s="43"/>
      <c r="ILD46" s="43"/>
      <c r="ILG46" s="43"/>
      <c r="ILJ46" s="43"/>
      <c r="ILM46" s="43"/>
      <c r="ILP46" s="43"/>
      <c r="ILS46" s="43"/>
      <c r="ILV46" s="43"/>
      <c r="ILY46" s="43"/>
      <c r="IMB46" s="43"/>
      <c r="IME46" s="43"/>
      <c r="IMH46" s="43"/>
      <c r="IMK46" s="43"/>
      <c r="IMN46" s="43"/>
      <c r="IMQ46" s="43"/>
      <c r="IMT46" s="43"/>
      <c r="IMW46" s="43"/>
      <c r="IMZ46" s="43"/>
      <c r="INC46" s="43"/>
      <c r="INF46" s="43"/>
      <c r="INI46" s="43"/>
      <c r="INL46" s="43"/>
      <c r="INO46" s="43"/>
      <c r="INR46" s="43"/>
      <c r="INU46" s="43"/>
      <c r="INX46" s="43"/>
      <c r="IOA46" s="43"/>
      <c r="IOD46" s="43"/>
      <c r="IOG46" s="43"/>
      <c r="IOJ46" s="43"/>
      <c r="IOM46" s="43"/>
      <c r="IOP46" s="43"/>
      <c r="IOS46" s="43"/>
      <c r="IOV46" s="43"/>
      <c r="IOY46" s="43"/>
      <c r="IPB46" s="43"/>
      <c r="IPE46" s="43"/>
      <c r="IPH46" s="43"/>
      <c r="IPK46" s="43"/>
      <c r="IPN46" s="43"/>
      <c r="IPQ46" s="43"/>
      <c r="IPT46" s="43"/>
      <c r="IPW46" s="43"/>
      <c r="IPZ46" s="43"/>
      <c r="IQC46" s="43"/>
      <c r="IQF46" s="43"/>
      <c r="IQI46" s="43"/>
      <c r="IQL46" s="43"/>
      <c r="IQO46" s="43"/>
      <c r="IQR46" s="43"/>
      <c r="IQU46" s="43"/>
      <c r="IQX46" s="43"/>
      <c r="IRA46" s="43"/>
      <c r="IRD46" s="43"/>
      <c r="IRG46" s="43"/>
      <c r="IRJ46" s="43"/>
      <c r="IRM46" s="43"/>
      <c r="IRP46" s="43"/>
      <c r="IRS46" s="43"/>
      <c r="IRV46" s="43"/>
      <c r="IRY46" s="43"/>
      <c r="ISB46" s="43"/>
      <c r="ISE46" s="43"/>
      <c r="ISH46" s="43"/>
      <c r="ISK46" s="43"/>
      <c r="ISN46" s="43"/>
      <c r="ISQ46" s="43"/>
      <c r="IST46" s="43"/>
      <c r="ISW46" s="43"/>
      <c r="ISZ46" s="43"/>
      <c r="ITC46" s="43"/>
      <c r="ITF46" s="43"/>
      <c r="ITI46" s="43"/>
      <c r="ITL46" s="43"/>
      <c r="ITO46" s="43"/>
      <c r="ITR46" s="43"/>
      <c r="ITU46" s="43"/>
      <c r="ITX46" s="43"/>
      <c r="IUA46" s="43"/>
      <c r="IUD46" s="43"/>
      <c r="IUG46" s="43"/>
      <c r="IUJ46" s="43"/>
      <c r="IUM46" s="43"/>
      <c r="IUP46" s="43"/>
      <c r="IUS46" s="43"/>
      <c r="IUV46" s="43"/>
      <c r="IUY46" s="43"/>
      <c r="IVB46" s="43"/>
      <c r="IVE46" s="43"/>
      <c r="IVH46" s="43"/>
      <c r="IVK46" s="43"/>
      <c r="IVN46" s="43"/>
      <c r="IVQ46" s="43"/>
      <c r="IVT46" s="43"/>
      <c r="IVW46" s="43"/>
      <c r="IVZ46" s="43"/>
      <c r="IWC46" s="43"/>
      <c r="IWF46" s="43"/>
      <c r="IWI46" s="43"/>
      <c r="IWL46" s="43"/>
      <c r="IWO46" s="43"/>
      <c r="IWR46" s="43"/>
      <c r="IWU46" s="43"/>
      <c r="IWX46" s="43"/>
      <c r="IXA46" s="43"/>
      <c r="IXD46" s="43"/>
      <c r="IXG46" s="43"/>
      <c r="IXJ46" s="43"/>
      <c r="IXM46" s="43"/>
      <c r="IXP46" s="43"/>
      <c r="IXS46" s="43"/>
      <c r="IXV46" s="43"/>
      <c r="IXY46" s="43"/>
      <c r="IYB46" s="43"/>
      <c r="IYE46" s="43"/>
      <c r="IYH46" s="43"/>
      <c r="IYK46" s="43"/>
      <c r="IYN46" s="43"/>
      <c r="IYQ46" s="43"/>
      <c r="IYT46" s="43"/>
      <c r="IYW46" s="43"/>
      <c r="IYZ46" s="43"/>
      <c r="IZC46" s="43"/>
      <c r="IZF46" s="43"/>
      <c r="IZI46" s="43"/>
      <c r="IZL46" s="43"/>
      <c r="IZO46" s="43"/>
      <c r="IZR46" s="43"/>
      <c r="IZU46" s="43"/>
      <c r="IZX46" s="43"/>
      <c r="JAA46" s="43"/>
      <c r="JAD46" s="43"/>
      <c r="JAG46" s="43"/>
      <c r="JAJ46" s="43"/>
      <c r="JAM46" s="43"/>
      <c r="JAP46" s="43"/>
      <c r="JAS46" s="43"/>
      <c r="JAV46" s="43"/>
      <c r="JAY46" s="43"/>
      <c r="JBB46" s="43"/>
      <c r="JBE46" s="43"/>
      <c r="JBH46" s="43"/>
      <c r="JBK46" s="43"/>
      <c r="JBN46" s="43"/>
      <c r="JBQ46" s="43"/>
      <c r="JBT46" s="43"/>
      <c r="JBW46" s="43"/>
      <c r="JBZ46" s="43"/>
      <c r="JCC46" s="43"/>
      <c r="JCF46" s="43"/>
      <c r="JCI46" s="43"/>
      <c r="JCL46" s="43"/>
      <c r="JCO46" s="43"/>
      <c r="JCR46" s="43"/>
      <c r="JCU46" s="43"/>
      <c r="JCX46" s="43"/>
      <c r="JDA46" s="43"/>
      <c r="JDD46" s="43"/>
      <c r="JDG46" s="43"/>
      <c r="JDJ46" s="43"/>
      <c r="JDM46" s="43"/>
      <c r="JDP46" s="43"/>
      <c r="JDS46" s="43"/>
      <c r="JDV46" s="43"/>
      <c r="JDY46" s="43"/>
      <c r="JEB46" s="43"/>
      <c r="JEE46" s="43"/>
      <c r="JEH46" s="43"/>
      <c r="JEK46" s="43"/>
      <c r="JEN46" s="43"/>
      <c r="JEQ46" s="43"/>
      <c r="JET46" s="43"/>
      <c r="JEW46" s="43"/>
      <c r="JEZ46" s="43"/>
      <c r="JFC46" s="43"/>
      <c r="JFF46" s="43"/>
      <c r="JFI46" s="43"/>
      <c r="JFL46" s="43"/>
      <c r="JFO46" s="43"/>
      <c r="JFR46" s="43"/>
      <c r="JFU46" s="43"/>
      <c r="JFX46" s="43"/>
      <c r="JGA46" s="43"/>
      <c r="JGD46" s="43"/>
      <c r="JGG46" s="43"/>
      <c r="JGJ46" s="43"/>
      <c r="JGM46" s="43"/>
      <c r="JGP46" s="43"/>
      <c r="JGS46" s="43"/>
      <c r="JGV46" s="43"/>
      <c r="JGY46" s="43"/>
      <c r="JHB46" s="43"/>
      <c r="JHE46" s="43"/>
      <c r="JHH46" s="43"/>
      <c r="JHK46" s="43"/>
      <c r="JHN46" s="43"/>
      <c r="JHQ46" s="43"/>
      <c r="JHT46" s="43"/>
      <c r="JHW46" s="43"/>
      <c r="JHZ46" s="43"/>
      <c r="JIC46" s="43"/>
      <c r="JIF46" s="43"/>
      <c r="JII46" s="43"/>
      <c r="JIL46" s="43"/>
      <c r="JIO46" s="43"/>
      <c r="JIR46" s="43"/>
      <c r="JIU46" s="43"/>
      <c r="JIX46" s="43"/>
      <c r="JJA46" s="43"/>
      <c r="JJD46" s="43"/>
      <c r="JJG46" s="43"/>
      <c r="JJJ46" s="43"/>
      <c r="JJM46" s="43"/>
      <c r="JJP46" s="43"/>
      <c r="JJS46" s="43"/>
      <c r="JJV46" s="43"/>
      <c r="JJY46" s="43"/>
      <c r="JKB46" s="43"/>
      <c r="JKE46" s="43"/>
      <c r="JKH46" s="43"/>
      <c r="JKK46" s="43"/>
      <c r="JKN46" s="43"/>
      <c r="JKQ46" s="43"/>
      <c r="JKT46" s="43"/>
      <c r="JKW46" s="43"/>
      <c r="JKZ46" s="43"/>
      <c r="JLC46" s="43"/>
      <c r="JLF46" s="43"/>
      <c r="JLI46" s="43"/>
      <c r="JLL46" s="43"/>
      <c r="JLO46" s="43"/>
      <c r="JLR46" s="43"/>
      <c r="JLU46" s="43"/>
      <c r="JLX46" s="43"/>
      <c r="JMA46" s="43"/>
      <c r="JMD46" s="43"/>
      <c r="JMG46" s="43"/>
      <c r="JMJ46" s="43"/>
      <c r="JMM46" s="43"/>
      <c r="JMP46" s="43"/>
      <c r="JMS46" s="43"/>
      <c r="JMV46" s="43"/>
      <c r="JMY46" s="43"/>
      <c r="JNB46" s="43"/>
      <c r="JNE46" s="43"/>
      <c r="JNH46" s="43"/>
      <c r="JNK46" s="43"/>
      <c r="JNN46" s="43"/>
      <c r="JNQ46" s="43"/>
      <c r="JNT46" s="43"/>
      <c r="JNW46" s="43"/>
      <c r="JNZ46" s="43"/>
      <c r="JOC46" s="43"/>
      <c r="JOF46" s="43"/>
      <c r="JOI46" s="43"/>
      <c r="JOL46" s="43"/>
      <c r="JOO46" s="43"/>
      <c r="JOR46" s="43"/>
      <c r="JOU46" s="43"/>
      <c r="JOX46" s="43"/>
      <c r="JPA46" s="43"/>
      <c r="JPD46" s="43"/>
      <c r="JPG46" s="43"/>
      <c r="JPJ46" s="43"/>
      <c r="JPM46" s="43"/>
      <c r="JPP46" s="43"/>
      <c r="JPS46" s="43"/>
      <c r="JPV46" s="43"/>
      <c r="JPY46" s="43"/>
      <c r="JQB46" s="43"/>
      <c r="JQE46" s="43"/>
      <c r="JQH46" s="43"/>
      <c r="JQK46" s="43"/>
      <c r="JQN46" s="43"/>
      <c r="JQQ46" s="43"/>
      <c r="JQT46" s="43"/>
      <c r="JQW46" s="43"/>
      <c r="JQZ46" s="43"/>
      <c r="JRC46" s="43"/>
      <c r="JRF46" s="43"/>
      <c r="JRI46" s="43"/>
      <c r="JRL46" s="43"/>
      <c r="JRO46" s="43"/>
      <c r="JRR46" s="43"/>
      <c r="JRU46" s="43"/>
      <c r="JRX46" s="43"/>
      <c r="JSA46" s="43"/>
      <c r="JSD46" s="43"/>
      <c r="JSG46" s="43"/>
      <c r="JSJ46" s="43"/>
      <c r="JSM46" s="43"/>
      <c r="JSP46" s="43"/>
      <c r="JSS46" s="43"/>
      <c r="JSV46" s="43"/>
      <c r="JSY46" s="43"/>
      <c r="JTB46" s="43"/>
      <c r="JTE46" s="43"/>
      <c r="JTH46" s="43"/>
      <c r="JTK46" s="43"/>
      <c r="JTN46" s="43"/>
      <c r="JTQ46" s="43"/>
      <c r="JTT46" s="43"/>
      <c r="JTW46" s="43"/>
      <c r="JTZ46" s="43"/>
      <c r="JUC46" s="43"/>
      <c r="JUF46" s="43"/>
      <c r="JUI46" s="43"/>
      <c r="JUL46" s="43"/>
      <c r="JUO46" s="43"/>
      <c r="JUR46" s="43"/>
      <c r="JUU46" s="43"/>
      <c r="JUX46" s="43"/>
      <c r="JVA46" s="43"/>
      <c r="JVD46" s="43"/>
      <c r="JVG46" s="43"/>
      <c r="JVJ46" s="43"/>
      <c r="JVM46" s="43"/>
      <c r="JVP46" s="43"/>
      <c r="JVS46" s="43"/>
      <c r="JVV46" s="43"/>
      <c r="JVY46" s="43"/>
      <c r="JWB46" s="43"/>
      <c r="JWE46" s="43"/>
      <c r="JWH46" s="43"/>
      <c r="JWK46" s="43"/>
      <c r="JWN46" s="43"/>
      <c r="JWQ46" s="43"/>
      <c r="JWT46" s="43"/>
      <c r="JWW46" s="43"/>
      <c r="JWZ46" s="43"/>
      <c r="JXC46" s="43"/>
      <c r="JXF46" s="43"/>
      <c r="JXI46" s="43"/>
      <c r="JXL46" s="43"/>
      <c r="JXO46" s="43"/>
      <c r="JXR46" s="43"/>
      <c r="JXU46" s="43"/>
      <c r="JXX46" s="43"/>
      <c r="JYA46" s="43"/>
      <c r="JYD46" s="43"/>
      <c r="JYG46" s="43"/>
      <c r="JYJ46" s="43"/>
      <c r="JYM46" s="43"/>
      <c r="JYP46" s="43"/>
      <c r="JYS46" s="43"/>
      <c r="JYV46" s="43"/>
      <c r="JYY46" s="43"/>
      <c r="JZB46" s="43"/>
      <c r="JZE46" s="43"/>
      <c r="JZH46" s="43"/>
      <c r="JZK46" s="43"/>
      <c r="JZN46" s="43"/>
      <c r="JZQ46" s="43"/>
      <c r="JZT46" s="43"/>
      <c r="JZW46" s="43"/>
      <c r="JZZ46" s="43"/>
      <c r="KAC46" s="43"/>
      <c r="KAF46" s="43"/>
      <c r="KAI46" s="43"/>
      <c r="KAL46" s="43"/>
      <c r="KAO46" s="43"/>
      <c r="KAR46" s="43"/>
      <c r="KAU46" s="43"/>
      <c r="KAX46" s="43"/>
      <c r="KBA46" s="43"/>
      <c r="KBD46" s="43"/>
      <c r="KBG46" s="43"/>
      <c r="KBJ46" s="43"/>
      <c r="KBM46" s="43"/>
      <c r="KBP46" s="43"/>
      <c r="KBS46" s="43"/>
      <c r="KBV46" s="43"/>
      <c r="KBY46" s="43"/>
      <c r="KCB46" s="43"/>
      <c r="KCE46" s="43"/>
      <c r="KCH46" s="43"/>
      <c r="KCK46" s="43"/>
      <c r="KCN46" s="43"/>
      <c r="KCQ46" s="43"/>
      <c r="KCT46" s="43"/>
      <c r="KCW46" s="43"/>
      <c r="KCZ46" s="43"/>
      <c r="KDC46" s="43"/>
      <c r="KDF46" s="43"/>
      <c r="KDI46" s="43"/>
      <c r="KDL46" s="43"/>
      <c r="KDO46" s="43"/>
      <c r="KDR46" s="43"/>
      <c r="KDU46" s="43"/>
      <c r="KDX46" s="43"/>
      <c r="KEA46" s="43"/>
      <c r="KED46" s="43"/>
      <c r="KEG46" s="43"/>
      <c r="KEJ46" s="43"/>
      <c r="KEM46" s="43"/>
      <c r="KEP46" s="43"/>
      <c r="KES46" s="43"/>
      <c r="KEV46" s="43"/>
      <c r="KEY46" s="43"/>
      <c r="KFB46" s="43"/>
      <c r="KFE46" s="43"/>
      <c r="KFH46" s="43"/>
      <c r="KFK46" s="43"/>
      <c r="KFN46" s="43"/>
      <c r="KFQ46" s="43"/>
      <c r="KFT46" s="43"/>
      <c r="KFW46" s="43"/>
      <c r="KFZ46" s="43"/>
      <c r="KGC46" s="43"/>
      <c r="KGF46" s="43"/>
      <c r="KGI46" s="43"/>
      <c r="KGL46" s="43"/>
      <c r="KGO46" s="43"/>
      <c r="KGR46" s="43"/>
      <c r="KGU46" s="43"/>
      <c r="KGX46" s="43"/>
      <c r="KHA46" s="43"/>
      <c r="KHD46" s="43"/>
      <c r="KHG46" s="43"/>
      <c r="KHJ46" s="43"/>
      <c r="KHM46" s="43"/>
      <c r="KHP46" s="43"/>
      <c r="KHS46" s="43"/>
      <c r="KHV46" s="43"/>
      <c r="KHY46" s="43"/>
      <c r="KIB46" s="43"/>
      <c r="KIE46" s="43"/>
      <c r="KIH46" s="43"/>
      <c r="KIK46" s="43"/>
      <c r="KIN46" s="43"/>
      <c r="KIQ46" s="43"/>
      <c r="KIT46" s="43"/>
      <c r="KIW46" s="43"/>
      <c r="KIZ46" s="43"/>
      <c r="KJC46" s="43"/>
      <c r="KJF46" s="43"/>
      <c r="KJI46" s="43"/>
      <c r="KJL46" s="43"/>
      <c r="KJO46" s="43"/>
      <c r="KJR46" s="43"/>
      <c r="KJU46" s="43"/>
      <c r="KJX46" s="43"/>
      <c r="KKA46" s="43"/>
      <c r="KKD46" s="43"/>
      <c r="KKG46" s="43"/>
      <c r="KKJ46" s="43"/>
      <c r="KKM46" s="43"/>
      <c r="KKP46" s="43"/>
      <c r="KKS46" s="43"/>
      <c r="KKV46" s="43"/>
      <c r="KKY46" s="43"/>
      <c r="KLB46" s="43"/>
      <c r="KLE46" s="43"/>
      <c r="KLH46" s="43"/>
      <c r="KLK46" s="43"/>
      <c r="KLN46" s="43"/>
      <c r="KLQ46" s="43"/>
      <c r="KLT46" s="43"/>
      <c r="KLW46" s="43"/>
      <c r="KLZ46" s="43"/>
      <c r="KMC46" s="43"/>
      <c r="KMF46" s="43"/>
      <c r="KMI46" s="43"/>
      <c r="KML46" s="43"/>
      <c r="KMO46" s="43"/>
      <c r="KMR46" s="43"/>
      <c r="KMU46" s="43"/>
      <c r="KMX46" s="43"/>
      <c r="KNA46" s="43"/>
      <c r="KND46" s="43"/>
      <c r="KNG46" s="43"/>
      <c r="KNJ46" s="43"/>
      <c r="KNM46" s="43"/>
      <c r="KNP46" s="43"/>
      <c r="KNS46" s="43"/>
      <c r="KNV46" s="43"/>
      <c r="KNY46" s="43"/>
      <c r="KOB46" s="43"/>
      <c r="KOE46" s="43"/>
      <c r="KOH46" s="43"/>
      <c r="KOK46" s="43"/>
      <c r="KON46" s="43"/>
      <c r="KOQ46" s="43"/>
      <c r="KOT46" s="43"/>
      <c r="KOW46" s="43"/>
      <c r="KOZ46" s="43"/>
      <c r="KPC46" s="43"/>
      <c r="KPF46" s="43"/>
      <c r="KPI46" s="43"/>
      <c r="KPL46" s="43"/>
      <c r="KPO46" s="43"/>
      <c r="KPR46" s="43"/>
      <c r="KPU46" s="43"/>
      <c r="KPX46" s="43"/>
      <c r="KQA46" s="43"/>
      <c r="KQD46" s="43"/>
      <c r="KQG46" s="43"/>
      <c r="KQJ46" s="43"/>
      <c r="KQM46" s="43"/>
      <c r="KQP46" s="43"/>
      <c r="KQS46" s="43"/>
      <c r="KQV46" s="43"/>
      <c r="KQY46" s="43"/>
      <c r="KRB46" s="43"/>
      <c r="KRE46" s="43"/>
      <c r="KRH46" s="43"/>
      <c r="KRK46" s="43"/>
      <c r="KRN46" s="43"/>
      <c r="KRQ46" s="43"/>
      <c r="KRT46" s="43"/>
      <c r="KRW46" s="43"/>
      <c r="KRZ46" s="43"/>
      <c r="KSC46" s="43"/>
      <c r="KSF46" s="43"/>
      <c r="KSI46" s="43"/>
      <c r="KSL46" s="43"/>
      <c r="KSO46" s="43"/>
      <c r="KSR46" s="43"/>
      <c r="KSU46" s="43"/>
      <c r="KSX46" s="43"/>
      <c r="KTA46" s="43"/>
      <c r="KTD46" s="43"/>
      <c r="KTG46" s="43"/>
      <c r="KTJ46" s="43"/>
      <c r="KTM46" s="43"/>
      <c r="KTP46" s="43"/>
      <c r="KTS46" s="43"/>
      <c r="KTV46" s="43"/>
      <c r="KTY46" s="43"/>
      <c r="KUB46" s="43"/>
      <c r="KUE46" s="43"/>
      <c r="KUH46" s="43"/>
      <c r="KUK46" s="43"/>
      <c r="KUN46" s="43"/>
      <c r="KUQ46" s="43"/>
      <c r="KUT46" s="43"/>
      <c r="KUW46" s="43"/>
      <c r="KUZ46" s="43"/>
      <c r="KVC46" s="43"/>
      <c r="KVF46" s="43"/>
      <c r="KVI46" s="43"/>
      <c r="KVL46" s="43"/>
      <c r="KVO46" s="43"/>
      <c r="KVR46" s="43"/>
      <c r="KVU46" s="43"/>
      <c r="KVX46" s="43"/>
      <c r="KWA46" s="43"/>
      <c r="KWD46" s="43"/>
      <c r="KWG46" s="43"/>
      <c r="KWJ46" s="43"/>
      <c r="KWM46" s="43"/>
      <c r="KWP46" s="43"/>
      <c r="KWS46" s="43"/>
      <c r="KWV46" s="43"/>
      <c r="KWY46" s="43"/>
      <c r="KXB46" s="43"/>
      <c r="KXE46" s="43"/>
      <c r="KXH46" s="43"/>
      <c r="KXK46" s="43"/>
      <c r="KXN46" s="43"/>
      <c r="KXQ46" s="43"/>
      <c r="KXT46" s="43"/>
      <c r="KXW46" s="43"/>
      <c r="KXZ46" s="43"/>
      <c r="KYC46" s="43"/>
      <c r="KYF46" s="43"/>
      <c r="KYI46" s="43"/>
      <c r="KYL46" s="43"/>
      <c r="KYO46" s="43"/>
      <c r="KYR46" s="43"/>
      <c r="KYU46" s="43"/>
      <c r="KYX46" s="43"/>
      <c r="KZA46" s="43"/>
      <c r="KZD46" s="43"/>
      <c r="KZG46" s="43"/>
      <c r="KZJ46" s="43"/>
      <c r="KZM46" s="43"/>
      <c r="KZP46" s="43"/>
      <c r="KZS46" s="43"/>
      <c r="KZV46" s="43"/>
      <c r="KZY46" s="43"/>
      <c r="LAB46" s="43"/>
      <c r="LAE46" s="43"/>
      <c r="LAH46" s="43"/>
      <c r="LAK46" s="43"/>
      <c r="LAN46" s="43"/>
      <c r="LAQ46" s="43"/>
      <c r="LAT46" s="43"/>
      <c r="LAW46" s="43"/>
      <c r="LAZ46" s="43"/>
      <c r="LBC46" s="43"/>
      <c r="LBF46" s="43"/>
      <c r="LBI46" s="43"/>
      <c r="LBL46" s="43"/>
      <c r="LBO46" s="43"/>
      <c r="LBR46" s="43"/>
      <c r="LBU46" s="43"/>
      <c r="LBX46" s="43"/>
      <c r="LCA46" s="43"/>
      <c r="LCD46" s="43"/>
      <c r="LCG46" s="43"/>
      <c r="LCJ46" s="43"/>
      <c r="LCM46" s="43"/>
      <c r="LCP46" s="43"/>
      <c r="LCS46" s="43"/>
      <c r="LCV46" s="43"/>
      <c r="LCY46" s="43"/>
      <c r="LDB46" s="43"/>
      <c r="LDE46" s="43"/>
      <c r="LDH46" s="43"/>
      <c r="LDK46" s="43"/>
      <c r="LDN46" s="43"/>
      <c r="LDQ46" s="43"/>
      <c r="LDT46" s="43"/>
      <c r="LDW46" s="43"/>
      <c r="LDZ46" s="43"/>
      <c r="LEC46" s="43"/>
      <c r="LEF46" s="43"/>
      <c r="LEI46" s="43"/>
      <c r="LEL46" s="43"/>
      <c r="LEO46" s="43"/>
      <c r="LER46" s="43"/>
      <c r="LEU46" s="43"/>
      <c r="LEX46" s="43"/>
      <c r="LFA46" s="43"/>
      <c r="LFD46" s="43"/>
      <c r="LFG46" s="43"/>
      <c r="LFJ46" s="43"/>
      <c r="LFM46" s="43"/>
      <c r="LFP46" s="43"/>
      <c r="LFS46" s="43"/>
      <c r="LFV46" s="43"/>
      <c r="LFY46" s="43"/>
      <c r="LGB46" s="43"/>
      <c r="LGE46" s="43"/>
      <c r="LGH46" s="43"/>
      <c r="LGK46" s="43"/>
      <c r="LGN46" s="43"/>
      <c r="LGQ46" s="43"/>
      <c r="LGT46" s="43"/>
      <c r="LGW46" s="43"/>
      <c r="LGZ46" s="43"/>
      <c r="LHC46" s="43"/>
      <c r="LHF46" s="43"/>
      <c r="LHI46" s="43"/>
      <c r="LHL46" s="43"/>
      <c r="LHO46" s="43"/>
      <c r="LHR46" s="43"/>
      <c r="LHU46" s="43"/>
      <c r="LHX46" s="43"/>
      <c r="LIA46" s="43"/>
      <c r="LID46" s="43"/>
      <c r="LIG46" s="43"/>
      <c r="LIJ46" s="43"/>
      <c r="LIM46" s="43"/>
      <c r="LIP46" s="43"/>
      <c r="LIS46" s="43"/>
      <c r="LIV46" s="43"/>
      <c r="LIY46" s="43"/>
      <c r="LJB46" s="43"/>
      <c r="LJE46" s="43"/>
      <c r="LJH46" s="43"/>
      <c r="LJK46" s="43"/>
      <c r="LJN46" s="43"/>
      <c r="LJQ46" s="43"/>
      <c r="LJT46" s="43"/>
      <c r="LJW46" s="43"/>
      <c r="LJZ46" s="43"/>
      <c r="LKC46" s="43"/>
      <c r="LKF46" s="43"/>
      <c r="LKI46" s="43"/>
      <c r="LKL46" s="43"/>
      <c r="LKO46" s="43"/>
      <c r="LKR46" s="43"/>
      <c r="LKU46" s="43"/>
      <c r="LKX46" s="43"/>
      <c r="LLA46" s="43"/>
      <c r="LLD46" s="43"/>
      <c r="LLG46" s="43"/>
      <c r="LLJ46" s="43"/>
      <c r="LLM46" s="43"/>
      <c r="LLP46" s="43"/>
      <c r="LLS46" s="43"/>
      <c r="LLV46" s="43"/>
      <c r="LLY46" s="43"/>
      <c r="LMB46" s="43"/>
      <c r="LME46" s="43"/>
      <c r="LMH46" s="43"/>
      <c r="LMK46" s="43"/>
      <c r="LMN46" s="43"/>
      <c r="LMQ46" s="43"/>
      <c r="LMT46" s="43"/>
      <c r="LMW46" s="43"/>
      <c r="LMZ46" s="43"/>
      <c r="LNC46" s="43"/>
      <c r="LNF46" s="43"/>
      <c r="LNI46" s="43"/>
      <c r="LNL46" s="43"/>
      <c r="LNO46" s="43"/>
      <c r="LNR46" s="43"/>
      <c r="LNU46" s="43"/>
      <c r="LNX46" s="43"/>
      <c r="LOA46" s="43"/>
      <c r="LOD46" s="43"/>
      <c r="LOG46" s="43"/>
      <c r="LOJ46" s="43"/>
      <c r="LOM46" s="43"/>
      <c r="LOP46" s="43"/>
      <c r="LOS46" s="43"/>
      <c r="LOV46" s="43"/>
      <c r="LOY46" s="43"/>
      <c r="LPB46" s="43"/>
      <c r="LPE46" s="43"/>
      <c r="LPH46" s="43"/>
      <c r="LPK46" s="43"/>
      <c r="LPN46" s="43"/>
      <c r="LPQ46" s="43"/>
      <c r="LPT46" s="43"/>
      <c r="LPW46" s="43"/>
      <c r="LPZ46" s="43"/>
      <c r="LQC46" s="43"/>
      <c r="LQF46" s="43"/>
      <c r="LQI46" s="43"/>
      <c r="LQL46" s="43"/>
      <c r="LQO46" s="43"/>
      <c r="LQR46" s="43"/>
      <c r="LQU46" s="43"/>
      <c r="LQX46" s="43"/>
      <c r="LRA46" s="43"/>
      <c r="LRD46" s="43"/>
      <c r="LRG46" s="43"/>
      <c r="LRJ46" s="43"/>
      <c r="LRM46" s="43"/>
      <c r="LRP46" s="43"/>
      <c r="LRS46" s="43"/>
      <c r="LRV46" s="43"/>
      <c r="LRY46" s="43"/>
      <c r="LSB46" s="43"/>
      <c r="LSE46" s="43"/>
      <c r="LSH46" s="43"/>
      <c r="LSK46" s="43"/>
      <c r="LSN46" s="43"/>
      <c r="LSQ46" s="43"/>
      <c r="LST46" s="43"/>
      <c r="LSW46" s="43"/>
      <c r="LSZ46" s="43"/>
      <c r="LTC46" s="43"/>
      <c r="LTF46" s="43"/>
      <c r="LTI46" s="43"/>
      <c r="LTL46" s="43"/>
      <c r="LTO46" s="43"/>
      <c r="LTR46" s="43"/>
      <c r="LTU46" s="43"/>
      <c r="LTX46" s="43"/>
      <c r="LUA46" s="43"/>
      <c r="LUD46" s="43"/>
      <c r="LUG46" s="43"/>
      <c r="LUJ46" s="43"/>
      <c r="LUM46" s="43"/>
      <c r="LUP46" s="43"/>
      <c r="LUS46" s="43"/>
      <c r="LUV46" s="43"/>
      <c r="LUY46" s="43"/>
      <c r="LVB46" s="43"/>
      <c r="LVE46" s="43"/>
      <c r="LVH46" s="43"/>
      <c r="LVK46" s="43"/>
      <c r="LVN46" s="43"/>
      <c r="LVQ46" s="43"/>
      <c r="LVT46" s="43"/>
      <c r="LVW46" s="43"/>
      <c r="LVZ46" s="43"/>
      <c r="LWC46" s="43"/>
      <c r="LWF46" s="43"/>
      <c r="LWI46" s="43"/>
      <c r="LWL46" s="43"/>
      <c r="LWO46" s="43"/>
      <c r="LWR46" s="43"/>
      <c r="LWU46" s="43"/>
      <c r="LWX46" s="43"/>
      <c r="LXA46" s="43"/>
      <c r="LXD46" s="43"/>
      <c r="LXG46" s="43"/>
      <c r="LXJ46" s="43"/>
      <c r="LXM46" s="43"/>
      <c r="LXP46" s="43"/>
      <c r="LXS46" s="43"/>
      <c r="LXV46" s="43"/>
      <c r="LXY46" s="43"/>
      <c r="LYB46" s="43"/>
      <c r="LYE46" s="43"/>
      <c r="LYH46" s="43"/>
      <c r="LYK46" s="43"/>
      <c r="LYN46" s="43"/>
      <c r="LYQ46" s="43"/>
      <c r="LYT46" s="43"/>
      <c r="LYW46" s="43"/>
      <c r="LYZ46" s="43"/>
      <c r="LZC46" s="43"/>
      <c r="LZF46" s="43"/>
      <c r="LZI46" s="43"/>
      <c r="LZL46" s="43"/>
      <c r="LZO46" s="43"/>
      <c r="LZR46" s="43"/>
      <c r="LZU46" s="43"/>
      <c r="LZX46" s="43"/>
      <c r="MAA46" s="43"/>
      <c r="MAD46" s="43"/>
      <c r="MAG46" s="43"/>
      <c r="MAJ46" s="43"/>
      <c r="MAM46" s="43"/>
      <c r="MAP46" s="43"/>
      <c r="MAS46" s="43"/>
      <c r="MAV46" s="43"/>
      <c r="MAY46" s="43"/>
      <c r="MBB46" s="43"/>
      <c r="MBE46" s="43"/>
      <c r="MBH46" s="43"/>
      <c r="MBK46" s="43"/>
      <c r="MBN46" s="43"/>
      <c r="MBQ46" s="43"/>
      <c r="MBT46" s="43"/>
      <c r="MBW46" s="43"/>
      <c r="MBZ46" s="43"/>
      <c r="MCC46" s="43"/>
      <c r="MCF46" s="43"/>
      <c r="MCI46" s="43"/>
      <c r="MCL46" s="43"/>
      <c r="MCO46" s="43"/>
      <c r="MCR46" s="43"/>
      <c r="MCU46" s="43"/>
      <c r="MCX46" s="43"/>
      <c r="MDA46" s="43"/>
      <c r="MDD46" s="43"/>
      <c r="MDG46" s="43"/>
      <c r="MDJ46" s="43"/>
      <c r="MDM46" s="43"/>
      <c r="MDP46" s="43"/>
      <c r="MDS46" s="43"/>
      <c r="MDV46" s="43"/>
      <c r="MDY46" s="43"/>
      <c r="MEB46" s="43"/>
      <c r="MEE46" s="43"/>
      <c r="MEH46" s="43"/>
      <c r="MEK46" s="43"/>
      <c r="MEN46" s="43"/>
      <c r="MEQ46" s="43"/>
      <c r="MET46" s="43"/>
      <c r="MEW46" s="43"/>
      <c r="MEZ46" s="43"/>
      <c r="MFC46" s="43"/>
      <c r="MFF46" s="43"/>
      <c r="MFI46" s="43"/>
      <c r="MFL46" s="43"/>
      <c r="MFO46" s="43"/>
      <c r="MFR46" s="43"/>
      <c r="MFU46" s="43"/>
      <c r="MFX46" s="43"/>
      <c r="MGA46" s="43"/>
      <c r="MGD46" s="43"/>
      <c r="MGG46" s="43"/>
      <c r="MGJ46" s="43"/>
      <c r="MGM46" s="43"/>
      <c r="MGP46" s="43"/>
      <c r="MGS46" s="43"/>
      <c r="MGV46" s="43"/>
      <c r="MGY46" s="43"/>
      <c r="MHB46" s="43"/>
      <c r="MHE46" s="43"/>
      <c r="MHH46" s="43"/>
      <c r="MHK46" s="43"/>
      <c r="MHN46" s="43"/>
      <c r="MHQ46" s="43"/>
      <c r="MHT46" s="43"/>
      <c r="MHW46" s="43"/>
      <c r="MHZ46" s="43"/>
      <c r="MIC46" s="43"/>
      <c r="MIF46" s="43"/>
      <c r="MII46" s="43"/>
      <c r="MIL46" s="43"/>
      <c r="MIO46" s="43"/>
      <c r="MIR46" s="43"/>
      <c r="MIU46" s="43"/>
      <c r="MIX46" s="43"/>
      <c r="MJA46" s="43"/>
      <c r="MJD46" s="43"/>
      <c r="MJG46" s="43"/>
      <c r="MJJ46" s="43"/>
      <c r="MJM46" s="43"/>
      <c r="MJP46" s="43"/>
      <c r="MJS46" s="43"/>
      <c r="MJV46" s="43"/>
      <c r="MJY46" s="43"/>
      <c r="MKB46" s="43"/>
      <c r="MKE46" s="43"/>
      <c r="MKH46" s="43"/>
      <c r="MKK46" s="43"/>
      <c r="MKN46" s="43"/>
      <c r="MKQ46" s="43"/>
      <c r="MKT46" s="43"/>
      <c r="MKW46" s="43"/>
      <c r="MKZ46" s="43"/>
      <c r="MLC46" s="43"/>
      <c r="MLF46" s="43"/>
      <c r="MLI46" s="43"/>
      <c r="MLL46" s="43"/>
      <c r="MLO46" s="43"/>
      <c r="MLR46" s="43"/>
      <c r="MLU46" s="43"/>
      <c r="MLX46" s="43"/>
      <c r="MMA46" s="43"/>
      <c r="MMD46" s="43"/>
      <c r="MMG46" s="43"/>
      <c r="MMJ46" s="43"/>
      <c r="MMM46" s="43"/>
      <c r="MMP46" s="43"/>
      <c r="MMS46" s="43"/>
      <c r="MMV46" s="43"/>
      <c r="MMY46" s="43"/>
      <c r="MNB46" s="43"/>
      <c r="MNE46" s="43"/>
      <c r="MNH46" s="43"/>
      <c r="MNK46" s="43"/>
      <c r="MNN46" s="43"/>
      <c r="MNQ46" s="43"/>
      <c r="MNT46" s="43"/>
      <c r="MNW46" s="43"/>
      <c r="MNZ46" s="43"/>
      <c r="MOC46" s="43"/>
      <c r="MOF46" s="43"/>
      <c r="MOI46" s="43"/>
      <c r="MOL46" s="43"/>
      <c r="MOO46" s="43"/>
      <c r="MOR46" s="43"/>
      <c r="MOU46" s="43"/>
      <c r="MOX46" s="43"/>
      <c r="MPA46" s="43"/>
      <c r="MPD46" s="43"/>
      <c r="MPG46" s="43"/>
      <c r="MPJ46" s="43"/>
      <c r="MPM46" s="43"/>
      <c r="MPP46" s="43"/>
      <c r="MPS46" s="43"/>
      <c r="MPV46" s="43"/>
      <c r="MPY46" s="43"/>
      <c r="MQB46" s="43"/>
      <c r="MQE46" s="43"/>
      <c r="MQH46" s="43"/>
      <c r="MQK46" s="43"/>
      <c r="MQN46" s="43"/>
      <c r="MQQ46" s="43"/>
      <c r="MQT46" s="43"/>
      <c r="MQW46" s="43"/>
      <c r="MQZ46" s="43"/>
      <c r="MRC46" s="43"/>
      <c r="MRF46" s="43"/>
      <c r="MRI46" s="43"/>
      <c r="MRL46" s="43"/>
      <c r="MRO46" s="43"/>
      <c r="MRR46" s="43"/>
      <c r="MRU46" s="43"/>
      <c r="MRX46" s="43"/>
      <c r="MSA46" s="43"/>
      <c r="MSD46" s="43"/>
      <c r="MSG46" s="43"/>
      <c r="MSJ46" s="43"/>
      <c r="MSM46" s="43"/>
      <c r="MSP46" s="43"/>
      <c r="MSS46" s="43"/>
      <c r="MSV46" s="43"/>
      <c r="MSY46" s="43"/>
      <c r="MTB46" s="43"/>
      <c r="MTE46" s="43"/>
      <c r="MTH46" s="43"/>
      <c r="MTK46" s="43"/>
      <c r="MTN46" s="43"/>
      <c r="MTQ46" s="43"/>
      <c r="MTT46" s="43"/>
      <c r="MTW46" s="43"/>
      <c r="MTZ46" s="43"/>
      <c r="MUC46" s="43"/>
      <c r="MUF46" s="43"/>
      <c r="MUI46" s="43"/>
      <c r="MUL46" s="43"/>
      <c r="MUO46" s="43"/>
      <c r="MUR46" s="43"/>
      <c r="MUU46" s="43"/>
      <c r="MUX46" s="43"/>
      <c r="MVA46" s="43"/>
      <c r="MVD46" s="43"/>
      <c r="MVG46" s="43"/>
      <c r="MVJ46" s="43"/>
      <c r="MVM46" s="43"/>
      <c r="MVP46" s="43"/>
      <c r="MVS46" s="43"/>
      <c r="MVV46" s="43"/>
      <c r="MVY46" s="43"/>
      <c r="MWB46" s="43"/>
      <c r="MWE46" s="43"/>
      <c r="MWH46" s="43"/>
      <c r="MWK46" s="43"/>
      <c r="MWN46" s="43"/>
      <c r="MWQ46" s="43"/>
      <c r="MWT46" s="43"/>
      <c r="MWW46" s="43"/>
      <c r="MWZ46" s="43"/>
      <c r="MXC46" s="43"/>
      <c r="MXF46" s="43"/>
      <c r="MXI46" s="43"/>
      <c r="MXL46" s="43"/>
      <c r="MXO46" s="43"/>
      <c r="MXR46" s="43"/>
      <c r="MXU46" s="43"/>
      <c r="MXX46" s="43"/>
      <c r="MYA46" s="43"/>
      <c r="MYD46" s="43"/>
      <c r="MYG46" s="43"/>
      <c r="MYJ46" s="43"/>
      <c r="MYM46" s="43"/>
      <c r="MYP46" s="43"/>
      <c r="MYS46" s="43"/>
      <c r="MYV46" s="43"/>
      <c r="MYY46" s="43"/>
      <c r="MZB46" s="43"/>
      <c r="MZE46" s="43"/>
      <c r="MZH46" s="43"/>
      <c r="MZK46" s="43"/>
      <c r="MZN46" s="43"/>
      <c r="MZQ46" s="43"/>
      <c r="MZT46" s="43"/>
      <c r="MZW46" s="43"/>
      <c r="MZZ46" s="43"/>
      <c r="NAC46" s="43"/>
      <c r="NAF46" s="43"/>
      <c r="NAI46" s="43"/>
      <c r="NAL46" s="43"/>
      <c r="NAO46" s="43"/>
      <c r="NAR46" s="43"/>
      <c r="NAU46" s="43"/>
      <c r="NAX46" s="43"/>
      <c r="NBA46" s="43"/>
      <c r="NBD46" s="43"/>
      <c r="NBG46" s="43"/>
      <c r="NBJ46" s="43"/>
      <c r="NBM46" s="43"/>
      <c r="NBP46" s="43"/>
      <c r="NBS46" s="43"/>
      <c r="NBV46" s="43"/>
      <c r="NBY46" s="43"/>
      <c r="NCB46" s="43"/>
      <c r="NCE46" s="43"/>
      <c r="NCH46" s="43"/>
      <c r="NCK46" s="43"/>
      <c r="NCN46" s="43"/>
      <c r="NCQ46" s="43"/>
      <c r="NCT46" s="43"/>
      <c r="NCW46" s="43"/>
      <c r="NCZ46" s="43"/>
      <c r="NDC46" s="43"/>
      <c r="NDF46" s="43"/>
      <c r="NDI46" s="43"/>
      <c r="NDL46" s="43"/>
      <c r="NDO46" s="43"/>
      <c r="NDR46" s="43"/>
      <c r="NDU46" s="43"/>
      <c r="NDX46" s="43"/>
      <c r="NEA46" s="43"/>
      <c r="NED46" s="43"/>
      <c r="NEG46" s="43"/>
      <c r="NEJ46" s="43"/>
      <c r="NEM46" s="43"/>
      <c r="NEP46" s="43"/>
      <c r="NES46" s="43"/>
      <c r="NEV46" s="43"/>
      <c r="NEY46" s="43"/>
      <c r="NFB46" s="43"/>
      <c r="NFE46" s="43"/>
      <c r="NFH46" s="43"/>
      <c r="NFK46" s="43"/>
      <c r="NFN46" s="43"/>
      <c r="NFQ46" s="43"/>
      <c r="NFT46" s="43"/>
      <c r="NFW46" s="43"/>
      <c r="NFZ46" s="43"/>
      <c r="NGC46" s="43"/>
      <c r="NGF46" s="43"/>
      <c r="NGI46" s="43"/>
      <c r="NGL46" s="43"/>
      <c r="NGO46" s="43"/>
      <c r="NGR46" s="43"/>
      <c r="NGU46" s="43"/>
      <c r="NGX46" s="43"/>
      <c r="NHA46" s="43"/>
      <c r="NHD46" s="43"/>
      <c r="NHG46" s="43"/>
      <c r="NHJ46" s="43"/>
      <c r="NHM46" s="43"/>
      <c r="NHP46" s="43"/>
      <c r="NHS46" s="43"/>
      <c r="NHV46" s="43"/>
      <c r="NHY46" s="43"/>
      <c r="NIB46" s="43"/>
      <c r="NIE46" s="43"/>
      <c r="NIH46" s="43"/>
      <c r="NIK46" s="43"/>
      <c r="NIN46" s="43"/>
      <c r="NIQ46" s="43"/>
      <c r="NIT46" s="43"/>
      <c r="NIW46" s="43"/>
      <c r="NIZ46" s="43"/>
      <c r="NJC46" s="43"/>
      <c r="NJF46" s="43"/>
      <c r="NJI46" s="43"/>
      <c r="NJL46" s="43"/>
      <c r="NJO46" s="43"/>
      <c r="NJR46" s="43"/>
      <c r="NJU46" s="43"/>
      <c r="NJX46" s="43"/>
      <c r="NKA46" s="43"/>
      <c r="NKD46" s="43"/>
      <c r="NKG46" s="43"/>
      <c r="NKJ46" s="43"/>
      <c r="NKM46" s="43"/>
      <c r="NKP46" s="43"/>
      <c r="NKS46" s="43"/>
      <c r="NKV46" s="43"/>
      <c r="NKY46" s="43"/>
      <c r="NLB46" s="43"/>
      <c r="NLE46" s="43"/>
      <c r="NLH46" s="43"/>
      <c r="NLK46" s="43"/>
      <c r="NLN46" s="43"/>
      <c r="NLQ46" s="43"/>
      <c r="NLT46" s="43"/>
      <c r="NLW46" s="43"/>
      <c r="NLZ46" s="43"/>
      <c r="NMC46" s="43"/>
      <c r="NMF46" s="43"/>
      <c r="NMI46" s="43"/>
      <c r="NML46" s="43"/>
      <c r="NMO46" s="43"/>
      <c r="NMR46" s="43"/>
      <c r="NMU46" s="43"/>
      <c r="NMX46" s="43"/>
      <c r="NNA46" s="43"/>
      <c r="NND46" s="43"/>
      <c r="NNG46" s="43"/>
      <c r="NNJ46" s="43"/>
      <c r="NNM46" s="43"/>
      <c r="NNP46" s="43"/>
      <c r="NNS46" s="43"/>
      <c r="NNV46" s="43"/>
      <c r="NNY46" s="43"/>
      <c r="NOB46" s="43"/>
      <c r="NOE46" s="43"/>
      <c r="NOH46" s="43"/>
      <c r="NOK46" s="43"/>
      <c r="NON46" s="43"/>
      <c r="NOQ46" s="43"/>
      <c r="NOT46" s="43"/>
      <c r="NOW46" s="43"/>
      <c r="NOZ46" s="43"/>
      <c r="NPC46" s="43"/>
      <c r="NPF46" s="43"/>
      <c r="NPI46" s="43"/>
      <c r="NPL46" s="43"/>
      <c r="NPO46" s="43"/>
      <c r="NPR46" s="43"/>
      <c r="NPU46" s="43"/>
      <c r="NPX46" s="43"/>
      <c r="NQA46" s="43"/>
      <c r="NQD46" s="43"/>
      <c r="NQG46" s="43"/>
      <c r="NQJ46" s="43"/>
      <c r="NQM46" s="43"/>
      <c r="NQP46" s="43"/>
      <c r="NQS46" s="43"/>
      <c r="NQV46" s="43"/>
      <c r="NQY46" s="43"/>
      <c r="NRB46" s="43"/>
      <c r="NRE46" s="43"/>
      <c r="NRH46" s="43"/>
      <c r="NRK46" s="43"/>
      <c r="NRN46" s="43"/>
      <c r="NRQ46" s="43"/>
      <c r="NRT46" s="43"/>
      <c r="NRW46" s="43"/>
      <c r="NRZ46" s="43"/>
      <c r="NSC46" s="43"/>
      <c r="NSF46" s="43"/>
      <c r="NSI46" s="43"/>
      <c r="NSL46" s="43"/>
      <c r="NSO46" s="43"/>
      <c r="NSR46" s="43"/>
      <c r="NSU46" s="43"/>
      <c r="NSX46" s="43"/>
      <c r="NTA46" s="43"/>
      <c r="NTD46" s="43"/>
      <c r="NTG46" s="43"/>
      <c r="NTJ46" s="43"/>
      <c r="NTM46" s="43"/>
      <c r="NTP46" s="43"/>
      <c r="NTS46" s="43"/>
      <c r="NTV46" s="43"/>
      <c r="NTY46" s="43"/>
      <c r="NUB46" s="43"/>
      <c r="NUE46" s="43"/>
      <c r="NUH46" s="43"/>
      <c r="NUK46" s="43"/>
      <c r="NUN46" s="43"/>
      <c r="NUQ46" s="43"/>
      <c r="NUT46" s="43"/>
      <c r="NUW46" s="43"/>
      <c r="NUZ46" s="43"/>
      <c r="NVC46" s="43"/>
      <c r="NVF46" s="43"/>
      <c r="NVI46" s="43"/>
      <c r="NVL46" s="43"/>
      <c r="NVO46" s="43"/>
      <c r="NVR46" s="43"/>
      <c r="NVU46" s="43"/>
      <c r="NVX46" s="43"/>
      <c r="NWA46" s="43"/>
      <c r="NWD46" s="43"/>
      <c r="NWG46" s="43"/>
      <c r="NWJ46" s="43"/>
      <c r="NWM46" s="43"/>
      <c r="NWP46" s="43"/>
      <c r="NWS46" s="43"/>
      <c r="NWV46" s="43"/>
      <c r="NWY46" s="43"/>
      <c r="NXB46" s="43"/>
      <c r="NXE46" s="43"/>
      <c r="NXH46" s="43"/>
      <c r="NXK46" s="43"/>
      <c r="NXN46" s="43"/>
      <c r="NXQ46" s="43"/>
      <c r="NXT46" s="43"/>
      <c r="NXW46" s="43"/>
      <c r="NXZ46" s="43"/>
      <c r="NYC46" s="43"/>
      <c r="NYF46" s="43"/>
      <c r="NYI46" s="43"/>
      <c r="NYL46" s="43"/>
      <c r="NYO46" s="43"/>
      <c r="NYR46" s="43"/>
      <c r="NYU46" s="43"/>
      <c r="NYX46" s="43"/>
      <c r="NZA46" s="43"/>
      <c r="NZD46" s="43"/>
      <c r="NZG46" s="43"/>
      <c r="NZJ46" s="43"/>
      <c r="NZM46" s="43"/>
      <c r="NZP46" s="43"/>
      <c r="NZS46" s="43"/>
      <c r="NZV46" s="43"/>
      <c r="NZY46" s="43"/>
      <c r="OAB46" s="43"/>
      <c r="OAE46" s="43"/>
      <c r="OAH46" s="43"/>
      <c r="OAK46" s="43"/>
      <c r="OAN46" s="43"/>
      <c r="OAQ46" s="43"/>
      <c r="OAT46" s="43"/>
      <c r="OAW46" s="43"/>
      <c r="OAZ46" s="43"/>
      <c r="OBC46" s="43"/>
      <c r="OBF46" s="43"/>
      <c r="OBI46" s="43"/>
      <c r="OBL46" s="43"/>
      <c r="OBO46" s="43"/>
      <c r="OBR46" s="43"/>
      <c r="OBU46" s="43"/>
      <c r="OBX46" s="43"/>
      <c r="OCA46" s="43"/>
      <c r="OCD46" s="43"/>
      <c r="OCG46" s="43"/>
      <c r="OCJ46" s="43"/>
      <c r="OCM46" s="43"/>
      <c r="OCP46" s="43"/>
      <c r="OCS46" s="43"/>
      <c r="OCV46" s="43"/>
      <c r="OCY46" s="43"/>
      <c r="ODB46" s="43"/>
      <c r="ODE46" s="43"/>
      <c r="ODH46" s="43"/>
      <c r="ODK46" s="43"/>
      <c r="ODN46" s="43"/>
      <c r="ODQ46" s="43"/>
      <c r="ODT46" s="43"/>
      <c r="ODW46" s="43"/>
      <c r="ODZ46" s="43"/>
      <c r="OEC46" s="43"/>
      <c r="OEF46" s="43"/>
      <c r="OEI46" s="43"/>
      <c r="OEL46" s="43"/>
      <c r="OEO46" s="43"/>
      <c r="OER46" s="43"/>
      <c r="OEU46" s="43"/>
      <c r="OEX46" s="43"/>
      <c r="OFA46" s="43"/>
      <c r="OFD46" s="43"/>
      <c r="OFG46" s="43"/>
      <c r="OFJ46" s="43"/>
      <c r="OFM46" s="43"/>
      <c r="OFP46" s="43"/>
      <c r="OFS46" s="43"/>
      <c r="OFV46" s="43"/>
      <c r="OFY46" s="43"/>
      <c r="OGB46" s="43"/>
      <c r="OGE46" s="43"/>
      <c r="OGH46" s="43"/>
      <c r="OGK46" s="43"/>
      <c r="OGN46" s="43"/>
      <c r="OGQ46" s="43"/>
      <c r="OGT46" s="43"/>
      <c r="OGW46" s="43"/>
      <c r="OGZ46" s="43"/>
      <c r="OHC46" s="43"/>
      <c r="OHF46" s="43"/>
      <c r="OHI46" s="43"/>
      <c r="OHL46" s="43"/>
      <c r="OHO46" s="43"/>
      <c r="OHR46" s="43"/>
      <c r="OHU46" s="43"/>
      <c r="OHX46" s="43"/>
      <c r="OIA46" s="43"/>
      <c r="OID46" s="43"/>
      <c r="OIG46" s="43"/>
      <c r="OIJ46" s="43"/>
      <c r="OIM46" s="43"/>
      <c r="OIP46" s="43"/>
      <c r="OIS46" s="43"/>
      <c r="OIV46" s="43"/>
      <c r="OIY46" s="43"/>
      <c r="OJB46" s="43"/>
      <c r="OJE46" s="43"/>
      <c r="OJH46" s="43"/>
      <c r="OJK46" s="43"/>
      <c r="OJN46" s="43"/>
      <c r="OJQ46" s="43"/>
      <c r="OJT46" s="43"/>
      <c r="OJW46" s="43"/>
      <c r="OJZ46" s="43"/>
      <c r="OKC46" s="43"/>
      <c r="OKF46" s="43"/>
      <c r="OKI46" s="43"/>
      <c r="OKL46" s="43"/>
      <c r="OKO46" s="43"/>
      <c r="OKR46" s="43"/>
      <c r="OKU46" s="43"/>
      <c r="OKX46" s="43"/>
      <c r="OLA46" s="43"/>
      <c r="OLD46" s="43"/>
      <c r="OLG46" s="43"/>
      <c r="OLJ46" s="43"/>
      <c r="OLM46" s="43"/>
      <c r="OLP46" s="43"/>
      <c r="OLS46" s="43"/>
      <c r="OLV46" s="43"/>
      <c r="OLY46" s="43"/>
      <c r="OMB46" s="43"/>
      <c r="OME46" s="43"/>
      <c r="OMH46" s="43"/>
      <c r="OMK46" s="43"/>
      <c r="OMN46" s="43"/>
      <c r="OMQ46" s="43"/>
      <c r="OMT46" s="43"/>
      <c r="OMW46" s="43"/>
      <c r="OMZ46" s="43"/>
      <c r="ONC46" s="43"/>
      <c r="ONF46" s="43"/>
      <c r="ONI46" s="43"/>
      <c r="ONL46" s="43"/>
      <c r="ONO46" s="43"/>
      <c r="ONR46" s="43"/>
      <c r="ONU46" s="43"/>
      <c r="ONX46" s="43"/>
      <c r="OOA46" s="43"/>
      <c r="OOD46" s="43"/>
      <c r="OOG46" s="43"/>
      <c r="OOJ46" s="43"/>
      <c r="OOM46" s="43"/>
      <c r="OOP46" s="43"/>
      <c r="OOS46" s="43"/>
      <c r="OOV46" s="43"/>
      <c r="OOY46" s="43"/>
      <c r="OPB46" s="43"/>
      <c r="OPE46" s="43"/>
      <c r="OPH46" s="43"/>
      <c r="OPK46" s="43"/>
      <c r="OPN46" s="43"/>
      <c r="OPQ46" s="43"/>
      <c r="OPT46" s="43"/>
      <c r="OPW46" s="43"/>
      <c r="OPZ46" s="43"/>
      <c r="OQC46" s="43"/>
      <c r="OQF46" s="43"/>
      <c r="OQI46" s="43"/>
      <c r="OQL46" s="43"/>
      <c r="OQO46" s="43"/>
      <c r="OQR46" s="43"/>
      <c r="OQU46" s="43"/>
      <c r="OQX46" s="43"/>
      <c r="ORA46" s="43"/>
      <c r="ORD46" s="43"/>
      <c r="ORG46" s="43"/>
      <c r="ORJ46" s="43"/>
      <c r="ORM46" s="43"/>
      <c r="ORP46" s="43"/>
      <c r="ORS46" s="43"/>
      <c r="ORV46" s="43"/>
      <c r="ORY46" s="43"/>
      <c r="OSB46" s="43"/>
      <c r="OSE46" s="43"/>
      <c r="OSH46" s="43"/>
      <c r="OSK46" s="43"/>
      <c r="OSN46" s="43"/>
      <c r="OSQ46" s="43"/>
      <c r="OST46" s="43"/>
      <c r="OSW46" s="43"/>
      <c r="OSZ46" s="43"/>
      <c r="OTC46" s="43"/>
      <c r="OTF46" s="43"/>
      <c r="OTI46" s="43"/>
      <c r="OTL46" s="43"/>
      <c r="OTO46" s="43"/>
      <c r="OTR46" s="43"/>
      <c r="OTU46" s="43"/>
      <c r="OTX46" s="43"/>
      <c r="OUA46" s="43"/>
      <c r="OUD46" s="43"/>
      <c r="OUG46" s="43"/>
      <c r="OUJ46" s="43"/>
      <c r="OUM46" s="43"/>
      <c r="OUP46" s="43"/>
      <c r="OUS46" s="43"/>
      <c r="OUV46" s="43"/>
      <c r="OUY46" s="43"/>
      <c r="OVB46" s="43"/>
      <c r="OVE46" s="43"/>
      <c r="OVH46" s="43"/>
      <c r="OVK46" s="43"/>
      <c r="OVN46" s="43"/>
      <c r="OVQ46" s="43"/>
      <c r="OVT46" s="43"/>
      <c r="OVW46" s="43"/>
      <c r="OVZ46" s="43"/>
      <c r="OWC46" s="43"/>
      <c r="OWF46" s="43"/>
      <c r="OWI46" s="43"/>
      <c r="OWL46" s="43"/>
      <c r="OWO46" s="43"/>
      <c r="OWR46" s="43"/>
      <c r="OWU46" s="43"/>
      <c r="OWX46" s="43"/>
      <c r="OXA46" s="43"/>
      <c r="OXD46" s="43"/>
      <c r="OXG46" s="43"/>
      <c r="OXJ46" s="43"/>
      <c r="OXM46" s="43"/>
      <c r="OXP46" s="43"/>
      <c r="OXS46" s="43"/>
      <c r="OXV46" s="43"/>
      <c r="OXY46" s="43"/>
      <c r="OYB46" s="43"/>
      <c r="OYE46" s="43"/>
      <c r="OYH46" s="43"/>
      <c r="OYK46" s="43"/>
      <c r="OYN46" s="43"/>
      <c r="OYQ46" s="43"/>
      <c r="OYT46" s="43"/>
      <c r="OYW46" s="43"/>
      <c r="OYZ46" s="43"/>
      <c r="OZC46" s="43"/>
      <c r="OZF46" s="43"/>
      <c r="OZI46" s="43"/>
      <c r="OZL46" s="43"/>
      <c r="OZO46" s="43"/>
      <c r="OZR46" s="43"/>
      <c r="OZU46" s="43"/>
      <c r="OZX46" s="43"/>
      <c r="PAA46" s="43"/>
      <c r="PAD46" s="43"/>
      <c r="PAG46" s="43"/>
      <c r="PAJ46" s="43"/>
      <c r="PAM46" s="43"/>
      <c r="PAP46" s="43"/>
      <c r="PAS46" s="43"/>
      <c r="PAV46" s="43"/>
      <c r="PAY46" s="43"/>
      <c r="PBB46" s="43"/>
      <c r="PBE46" s="43"/>
      <c r="PBH46" s="43"/>
      <c r="PBK46" s="43"/>
      <c r="PBN46" s="43"/>
      <c r="PBQ46" s="43"/>
      <c r="PBT46" s="43"/>
      <c r="PBW46" s="43"/>
      <c r="PBZ46" s="43"/>
      <c r="PCC46" s="43"/>
      <c r="PCF46" s="43"/>
      <c r="PCI46" s="43"/>
      <c r="PCL46" s="43"/>
      <c r="PCO46" s="43"/>
      <c r="PCR46" s="43"/>
      <c r="PCU46" s="43"/>
      <c r="PCX46" s="43"/>
      <c r="PDA46" s="43"/>
      <c r="PDD46" s="43"/>
      <c r="PDG46" s="43"/>
      <c r="PDJ46" s="43"/>
      <c r="PDM46" s="43"/>
      <c r="PDP46" s="43"/>
      <c r="PDS46" s="43"/>
      <c r="PDV46" s="43"/>
      <c r="PDY46" s="43"/>
      <c r="PEB46" s="43"/>
      <c r="PEE46" s="43"/>
      <c r="PEH46" s="43"/>
      <c r="PEK46" s="43"/>
      <c r="PEN46" s="43"/>
      <c r="PEQ46" s="43"/>
      <c r="PET46" s="43"/>
      <c r="PEW46" s="43"/>
      <c r="PEZ46" s="43"/>
      <c r="PFC46" s="43"/>
      <c r="PFF46" s="43"/>
      <c r="PFI46" s="43"/>
      <c r="PFL46" s="43"/>
      <c r="PFO46" s="43"/>
      <c r="PFR46" s="43"/>
      <c r="PFU46" s="43"/>
      <c r="PFX46" s="43"/>
      <c r="PGA46" s="43"/>
      <c r="PGD46" s="43"/>
      <c r="PGG46" s="43"/>
      <c r="PGJ46" s="43"/>
      <c r="PGM46" s="43"/>
      <c r="PGP46" s="43"/>
      <c r="PGS46" s="43"/>
      <c r="PGV46" s="43"/>
      <c r="PGY46" s="43"/>
      <c r="PHB46" s="43"/>
      <c r="PHE46" s="43"/>
      <c r="PHH46" s="43"/>
      <c r="PHK46" s="43"/>
      <c r="PHN46" s="43"/>
      <c r="PHQ46" s="43"/>
      <c r="PHT46" s="43"/>
      <c r="PHW46" s="43"/>
      <c r="PHZ46" s="43"/>
      <c r="PIC46" s="43"/>
      <c r="PIF46" s="43"/>
      <c r="PII46" s="43"/>
      <c r="PIL46" s="43"/>
      <c r="PIO46" s="43"/>
      <c r="PIR46" s="43"/>
      <c r="PIU46" s="43"/>
      <c r="PIX46" s="43"/>
      <c r="PJA46" s="43"/>
      <c r="PJD46" s="43"/>
      <c r="PJG46" s="43"/>
      <c r="PJJ46" s="43"/>
      <c r="PJM46" s="43"/>
      <c r="PJP46" s="43"/>
      <c r="PJS46" s="43"/>
      <c r="PJV46" s="43"/>
      <c r="PJY46" s="43"/>
      <c r="PKB46" s="43"/>
      <c r="PKE46" s="43"/>
      <c r="PKH46" s="43"/>
      <c r="PKK46" s="43"/>
      <c r="PKN46" s="43"/>
      <c r="PKQ46" s="43"/>
      <c r="PKT46" s="43"/>
      <c r="PKW46" s="43"/>
      <c r="PKZ46" s="43"/>
      <c r="PLC46" s="43"/>
      <c r="PLF46" s="43"/>
      <c r="PLI46" s="43"/>
      <c r="PLL46" s="43"/>
      <c r="PLO46" s="43"/>
      <c r="PLR46" s="43"/>
      <c r="PLU46" s="43"/>
      <c r="PLX46" s="43"/>
      <c r="PMA46" s="43"/>
      <c r="PMD46" s="43"/>
      <c r="PMG46" s="43"/>
      <c r="PMJ46" s="43"/>
      <c r="PMM46" s="43"/>
      <c r="PMP46" s="43"/>
      <c r="PMS46" s="43"/>
      <c r="PMV46" s="43"/>
      <c r="PMY46" s="43"/>
      <c r="PNB46" s="43"/>
      <c r="PNE46" s="43"/>
      <c r="PNH46" s="43"/>
      <c r="PNK46" s="43"/>
      <c r="PNN46" s="43"/>
      <c r="PNQ46" s="43"/>
      <c r="PNT46" s="43"/>
      <c r="PNW46" s="43"/>
      <c r="PNZ46" s="43"/>
      <c r="POC46" s="43"/>
      <c r="POF46" s="43"/>
      <c r="POI46" s="43"/>
      <c r="POL46" s="43"/>
      <c r="POO46" s="43"/>
      <c r="POR46" s="43"/>
      <c r="POU46" s="43"/>
      <c r="POX46" s="43"/>
      <c r="PPA46" s="43"/>
      <c r="PPD46" s="43"/>
      <c r="PPG46" s="43"/>
      <c r="PPJ46" s="43"/>
      <c r="PPM46" s="43"/>
      <c r="PPP46" s="43"/>
      <c r="PPS46" s="43"/>
      <c r="PPV46" s="43"/>
      <c r="PPY46" s="43"/>
      <c r="PQB46" s="43"/>
      <c r="PQE46" s="43"/>
      <c r="PQH46" s="43"/>
      <c r="PQK46" s="43"/>
      <c r="PQN46" s="43"/>
      <c r="PQQ46" s="43"/>
      <c r="PQT46" s="43"/>
      <c r="PQW46" s="43"/>
      <c r="PQZ46" s="43"/>
      <c r="PRC46" s="43"/>
      <c r="PRF46" s="43"/>
      <c r="PRI46" s="43"/>
      <c r="PRL46" s="43"/>
      <c r="PRO46" s="43"/>
      <c r="PRR46" s="43"/>
      <c r="PRU46" s="43"/>
      <c r="PRX46" s="43"/>
      <c r="PSA46" s="43"/>
      <c r="PSD46" s="43"/>
      <c r="PSG46" s="43"/>
      <c r="PSJ46" s="43"/>
      <c r="PSM46" s="43"/>
      <c r="PSP46" s="43"/>
      <c r="PSS46" s="43"/>
      <c r="PSV46" s="43"/>
      <c r="PSY46" s="43"/>
      <c r="PTB46" s="43"/>
      <c r="PTE46" s="43"/>
      <c r="PTH46" s="43"/>
      <c r="PTK46" s="43"/>
      <c r="PTN46" s="43"/>
      <c r="PTQ46" s="43"/>
      <c r="PTT46" s="43"/>
      <c r="PTW46" s="43"/>
      <c r="PTZ46" s="43"/>
      <c r="PUC46" s="43"/>
      <c r="PUF46" s="43"/>
      <c r="PUI46" s="43"/>
      <c r="PUL46" s="43"/>
      <c r="PUO46" s="43"/>
      <c r="PUR46" s="43"/>
      <c r="PUU46" s="43"/>
      <c r="PUX46" s="43"/>
      <c r="PVA46" s="43"/>
      <c r="PVD46" s="43"/>
      <c r="PVG46" s="43"/>
      <c r="PVJ46" s="43"/>
      <c r="PVM46" s="43"/>
      <c r="PVP46" s="43"/>
      <c r="PVS46" s="43"/>
      <c r="PVV46" s="43"/>
      <c r="PVY46" s="43"/>
      <c r="PWB46" s="43"/>
      <c r="PWE46" s="43"/>
      <c r="PWH46" s="43"/>
      <c r="PWK46" s="43"/>
      <c r="PWN46" s="43"/>
      <c r="PWQ46" s="43"/>
      <c r="PWT46" s="43"/>
      <c r="PWW46" s="43"/>
      <c r="PWZ46" s="43"/>
      <c r="PXC46" s="43"/>
      <c r="PXF46" s="43"/>
      <c r="PXI46" s="43"/>
      <c r="PXL46" s="43"/>
      <c r="PXO46" s="43"/>
      <c r="PXR46" s="43"/>
      <c r="PXU46" s="43"/>
      <c r="PXX46" s="43"/>
      <c r="PYA46" s="43"/>
      <c r="PYD46" s="43"/>
      <c r="PYG46" s="43"/>
      <c r="PYJ46" s="43"/>
      <c r="PYM46" s="43"/>
      <c r="PYP46" s="43"/>
      <c r="PYS46" s="43"/>
      <c r="PYV46" s="43"/>
      <c r="PYY46" s="43"/>
      <c r="PZB46" s="43"/>
      <c r="PZE46" s="43"/>
      <c r="PZH46" s="43"/>
      <c r="PZK46" s="43"/>
      <c r="PZN46" s="43"/>
      <c r="PZQ46" s="43"/>
      <c r="PZT46" s="43"/>
      <c r="PZW46" s="43"/>
      <c r="PZZ46" s="43"/>
      <c r="QAC46" s="43"/>
      <c r="QAF46" s="43"/>
      <c r="QAI46" s="43"/>
      <c r="QAL46" s="43"/>
      <c r="QAO46" s="43"/>
      <c r="QAR46" s="43"/>
      <c r="QAU46" s="43"/>
      <c r="QAX46" s="43"/>
      <c r="QBA46" s="43"/>
      <c r="QBD46" s="43"/>
      <c r="QBG46" s="43"/>
      <c r="QBJ46" s="43"/>
      <c r="QBM46" s="43"/>
      <c r="QBP46" s="43"/>
      <c r="QBS46" s="43"/>
      <c r="QBV46" s="43"/>
      <c r="QBY46" s="43"/>
      <c r="QCB46" s="43"/>
      <c r="QCE46" s="43"/>
      <c r="QCH46" s="43"/>
      <c r="QCK46" s="43"/>
      <c r="QCN46" s="43"/>
      <c r="QCQ46" s="43"/>
      <c r="QCT46" s="43"/>
      <c r="QCW46" s="43"/>
      <c r="QCZ46" s="43"/>
      <c r="QDC46" s="43"/>
      <c r="QDF46" s="43"/>
      <c r="QDI46" s="43"/>
      <c r="QDL46" s="43"/>
      <c r="QDO46" s="43"/>
      <c r="QDR46" s="43"/>
      <c r="QDU46" s="43"/>
      <c r="QDX46" s="43"/>
      <c r="QEA46" s="43"/>
      <c r="QED46" s="43"/>
      <c r="QEG46" s="43"/>
      <c r="QEJ46" s="43"/>
      <c r="QEM46" s="43"/>
      <c r="QEP46" s="43"/>
      <c r="QES46" s="43"/>
      <c r="QEV46" s="43"/>
      <c r="QEY46" s="43"/>
      <c r="QFB46" s="43"/>
      <c r="QFE46" s="43"/>
      <c r="QFH46" s="43"/>
      <c r="QFK46" s="43"/>
      <c r="QFN46" s="43"/>
      <c r="QFQ46" s="43"/>
      <c r="QFT46" s="43"/>
      <c r="QFW46" s="43"/>
      <c r="QFZ46" s="43"/>
      <c r="QGC46" s="43"/>
      <c r="QGF46" s="43"/>
      <c r="QGI46" s="43"/>
      <c r="QGL46" s="43"/>
      <c r="QGO46" s="43"/>
      <c r="QGR46" s="43"/>
      <c r="QGU46" s="43"/>
      <c r="QGX46" s="43"/>
      <c r="QHA46" s="43"/>
      <c r="QHD46" s="43"/>
      <c r="QHG46" s="43"/>
      <c r="QHJ46" s="43"/>
      <c r="QHM46" s="43"/>
      <c r="QHP46" s="43"/>
      <c r="QHS46" s="43"/>
      <c r="QHV46" s="43"/>
      <c r="QHY46" s="43"/>
      <c r="QIB46" s="43"/>
      <c r="QIE46" s="43"/>
      <c r="QIH46" s="43"/>
      <c r="QIK46" s="43"/>
      <c r="QIN46" s="43"/>
      <c r="QIQ46" s="43"/>
      <c r="QIT46" s="43"/>
      <c r="QIW46" s="43"/>
      <c r="QIZ46" s="43"/>
      <c r="QJC46" s="43"/>
      <c r="QJF46" s="43"/>
      <c r="QJI46" s="43"/>
      <c r="QJL46" s="43"/>
      <c r="QJO46" s="43"/>
      <c r="QJR46" s="43"/>
      <c r="QJU46" s="43"/>
      <c r="QJX46" s="43"/>
      <c r="QKA46" s="43"/>
      <c r="QKD46" s="43"/>
      <c r="QKG46" s="43"/>
      <c r="QKJ46" s="43"/>
      <c r="QKM46" s="43"/>
      <c r="QKP46" s="43"/>
      <c r="QKS46" s="43"/>
      <c r="QKV46" s="43"/>
      <c r="QKY46" s="43"/>
      <c r="QLB46" s="43"/>
      <c r="QLE46" s="43"/>
      <c r="QLH46" s="43"/>
      <c r="QLK46" s="43"/>
      <c r="QLN46" s="43"/>
      <c r="QLQ46" s="43"/>
      <c r="QLT46" s="43"/>
      <c r="QLW46" s="43"/>
      <c r="QLZ46" s="43"/>
      <c r="QMC46" s="43"/>
      <c r="QMF46" s="43"/>
      <c r="QMI46" s="43"/>
      <c r="QML46" s="43"/>
      <c r="QMO46" s="43"/>
      <c r="QMR46" s="43"/>
      <c r="QMU46" s="43"/>
      <c r="QMX46" s="43"/>
      <c r="QNA46" s="43"/>
      <c r="QND46" s="43"/>
      <c r="QNG46" s="43"/>
      <c r="QNJ46" s="43"/>
      <c r="QNM46" s="43"/>
      <c r="QNP46" s="43"/>
      <c r="QNS46" s="43"/>
      <c r="QNV46" s="43"/>
      <c r="QNY46" s="43"/>
      <c r="QOB46" s="43"/>
      <c r="QOE46" s="43"/>
      <c r="QOH46" s="43"/>
      <c r="QOK46" s="43"/>
      <c r="QON46" s="43"/>
      <c r="QOQ46" s="43"/>
      <c r="QOT46" s="43"/>
      <c r="QOW46" s="43"/>
      <c r="QOZ46" s="43"/>
      <c r="QPC46" s="43"/>
      <c r="QPF46" s="43"/>
      <c r="QPI46" s="43"/>
      <c r="QPL46" s="43"/>
      <c r="QPO46" s="43"/>
      <c r="QPR46" s="43"/>
      <c r="QPU46" s="43"/>
      <c r="QPX46" s="43"/>
      <c r="QQA46" s="43"/>
      <c r="QQD46" s="43"/>
      <c r="QQG46" s="43"/>
      <c r="QQJ46" s="43"/>
      <c r="QQM46" s="43"/>
      <c r="QQP46" s="43"/>
      <c r="QQS46" s="43"/>
      <c r="QQV46" s="43"/>
      <c r="QQY46" s="43"/>
      <c r="QRB46" s="43"/>
      <c r="QRE46" s="43"/>
      <c r="QRH46" s="43"/>
      <c r="QRK46" s="43"/>
      <c r="QRN46" s="43"/>
      <c r="QRQ46" s="43"/>
      <c r="QRT46" s="43"/>
      <c r="QRW46" s="43"/>
      <c r="QRZ46" s="43"/>
      <c r="QSC46" s="43"/>
      <c r="QSF46" s="43"/>
      <c r="QSI46" s="43"/>
      <c r="QSL46" s="43"/>
      <c r="QSO46" s="43"/>
      <c r="QSR46" s="43"/>
      <c r="QSU46" s="43"/>
      <c r="QSX46" s="43"/>
      <c r="QTA46" s="43"/>
      <c r="QTD46" s="43"/>
      <c r="QTG46" s="43"/>
      <c r="QTJ46" s="43"/>
      <c r="QTM46" s="43"/>
      <c r="QTP46" s="43"/>
      <c r="QTS46" s="43"/>
      <c r="QTV46" s="43"/>
      <c r="QTY46" s="43"/>
      <c r="QUB46" s="43"/>
      <c r="QUE46" s="43"/>
      <c r="QUH46" s="43"/>
      <c r="QUK46" s="43"/>
      <c r="QUN46" s="43"/>
      <c r="QUQ46" s="43"/>
      <c r="QUT46" s="43"/>
      <c r="QUW46" s="43"/>
      <c r="QUZ46" s="43"/>
      <c r="QVC46" s="43"/>
      <c r="QVF46" s="43"/>
      <c r="QVI46" s="43"/>
      <c r="QVL46" s="43"/>
      <c r="QVO46" s="43"/>
      <c r="QVR46" s="43"/>
      <c r="QVU46" s="43"/>
      <c r="QVX46" s="43"/>
      <c r="QWA46" s="43"/>
      <c r="QWD46" s="43"/>
      <c r="QWG46" s="43"/>
      <c r="QWJ46" s="43"/>
      <c r="QWM46" s="43"/>
      <c r="QWP46" s="43"/>
      <c r="QWS46" s="43"/>
      <c r="QWV46" s="43"/>
      <c r="QWY46" s="43"/>
      <c r="QXB46" s="43"/>
      <c r="QXE46" s="43"/>
      <c r="QXH46" s="43"/>
      <c r="QXK46" s="43"/>
      <c r="QXN46" s="43"/>
      <c r="QXQ46" s="43"/>
      <c r="QXT46" s="43"/>
      <c r="QXW46" s="43"/>
      <c r="QXZ46" s="43"/>
      <c r="QYC46" s="43"/>
      <c r="QYF46" s="43"/>
      <c r="QYI46" s="43"/>
      <c r="QYL46" s="43"/>
      <c r="QYO46" s="43"/>
      <c r="QYR46" s="43"/>
      <c r="QYU46" s="43"/>
      <c r="QYX46" s="43"/>
      <c r="QZA46" s="43"/>
      <c r="QZD46" s="43"/>
      <c r="QZG46" s="43"/>
      <c r="QZJ46" s="43"/>
      <c r="QZM46" s="43"/>
      <c r="QZP46" s="43"/>
      <c r="QZS46" s="43"/>
      <c r="QZV46" s="43"/>
      <c r="QZY46" s="43"/>
      <c r="RAB46" s="43"/>
      <c r="RAE46" s="43"/>
      <c r="RAH46" s="43"/>
      <c r="RAK46" s="43"/>
      <c r="RAN46" s="43"/>
      <c r="RAQ46" s="43"/>
      <c r="RAT46" s="43"/>
      <c r="RAW46" s="43"/>
      <c r="RAZ46" s="43"/>
      <c r="RBC46" s="43"/>
      <c r="RBF46" s="43"/>
      <c r="RBI46" s="43"/>
      <c r="RBL46" s="43"/>
      <c r="RBO46" s="43"/>
      <c r="RBR46" s="43"/>
      <c r="RBU46" s="43"/>
      <c r="RBX46" s="43"/>
      <c r="RCA46" s="43"/>
      <c r="RCD46" s="43"/>
      <c r="RCG46" s="43"/>
      <c r="RCJ46" s="43"/>
      <c r="RCM46" s="43"/>
      <c r="RCP46" s="43"/>
      <c r="RCS46" s="43"/>
      <c r="RCV46" s="43"/>
      <c r="RCY46" s="43"/>
      <c r="RDB46" s="43"/>
      <c r="RDE46" s="43"/>
      <c r="RDH46" s="43"/>
      <c r="RDK46" s="43"/>
      <c r="RDN46" s="43"/>
      <c r="RDQ46" s="43"/>
      <c r="RDT46" s="43"/>
      <c r="RDW46" s="43"/>
      <c r="RDZ46" s="43"/>
      <c r="REC46" s="43"/>
      <c r="REF46" s="43"/>
      <c r="REI46" s="43"/>
      <c r="REL46" s="43"/>
      <c r="REO46" s="43"/>
      <c r="RER46" s="43"/>
      <c r="REU46" s="43"/>
      <c r="REX46" s="43"/>
      <c r="RFA46" s="43"/>
      <c r="RFD46" s="43"/>
      <c r="RFG46" s="43"/>
      <c r="RFJ46" s="43"/>
      <c r="RFM46" s="43"/>
      <c r="RFP46" s="43"/>
      <c r="RFS46" s="43"/>
      <c r="RFV46" s="43"/>
      <c r="RFY46" s="43"/>
      <c r="RGB46" s="43"/>
      <c r="RGE46" s="43"/>
      <c r="RGH46" s="43"/>
      <c r="RGK46" s="43"/>
      <c r="RGN46" s="43"/>
      <c r="RGQ46" s="43"/>
      <c r="RGT46" s="43"/>
      <c r="RGW46" s="43"/>
      <c r="RGZ46" s="43"/>
      <c r="RHC46" s="43"/>
      <c r="RHF46" s="43"/>
      <c r="RHI46" s="43"/>
      <c r="RHL46" s="43"/>
      <c r="RHO46" s="43"/>
      <c r="RHR46" s="43"/>
      <c r="RHU46" s="43"/>
      <c r="RHX46" s="43"/>
      <c r="RIA46" s="43"/>
      <c r="RID46" s="43"/>
      <c r="RIG46" s="43"/>
      <c r="RIJ46" s="43"/>
      <c r="RIM46" s="43"/>
      <c r="RIP46" s="43"/>
      <c r="RIS46" s="43"/>
      <c r="RIV46" s="43"/>
      <c r="RIY46" s="43"/>
      <c r="RJB46" s="43"/>
      <c r="RJE46" s="43"/>
      <c r="RJH46" s="43"/>
      <c r="RJK46" s="43"/>
      <c r="RJN46" s="43"/>
      <c r="RJQ46" s="43"/>
      <c r="RJT46" s="43"/>
      <c r="RJW46" s="43"/>
      <c r="RJZ46" s="43"/>
      <c r="RKC46" s="43"/>
      <c r="RKF46" s="43"/>
      <c r="RKI46" s="43"/>
      <c r="RKL46" s="43"/>
      <c r="RKO46" s="43"/>
      <c r="RKR46" s="43"/>
      <c r="RKU46" s="43"/>
      <c r="RKX46" s="43"/>
      <c r="RLA46" s="43"/>
      <c r="RLD46" s="43"/>
      <c r="RLG46" s="43"/>
      <c r="RLJ46" s="43"/>
      <c r="RLM46" s="43"/>
      <c r="RLP46" s="43"/>
      <c r="RLS46" s="43"/>
      <c r="RLV46" s="43"/>
      <c r="RLY46" s="43"/>
      <c r="RMB46" s="43"/>
      <c r="RME46" s="43"/>
      <c r="RMH46" s="43"/>
      <c r="RMK46" s="43"/>
      <c r="RMN46" s="43"/>
      <c r="RMQ46" s="43"/>
      <c r="RMT46" s="43"/>
      <c r="RMW46" s="43"/>
      <c r="RMZ46" s="43"/>
      <c r="RNC46" s="43"/>
      <c r="RNF46" s="43"/>
      <c r="RNI46" s="43"/>
      <c r="RNL46" s="43"/>
      <c r="RNO46" s="43"/>
      <c r="RNR46" s="43"/>
      <c r="RNU46" s="43"/>
      <c r="RNX46" s="43"/>
      <c r="ROA46" s="43"/>
      <c r="ROD46" s="43"/>
      <c r="ROG46" s="43"/>
      <c r="ROJ46" s="43"/>
      <c r="ROM46" s="43"/>
      <c r="ROP46" s="43"/>
      <c r="ROS46" s="43"/>
      <c r="ROV46" s="43"/>
      <c r="ROY46" s="43"/>
      <c r="RPB46" s="43"/>
      <c r="RPE46" s="43"/>
      <c r="RPH46" s="43"/>
      <c r="RPK46" s="43"/>
      <c r="RPN46" s="43"/>
      <c r="RPQ46" s="43"/>
      <c r="RPT46" s="43"/>
      <c r="RPW46" s="43"/>
      <c r="RPZ46" s="43"/>
      <c r="RQC46" s="43"/>
      <c r="RQF46" s="43"/>
      <c r="RQI46" s="43"/>
      <c r="RQL46" s="43"/>
      <c r="RQO46" s="43"/>
      <c r="RQR46" s="43"/>
      <c r="RQU46" s="43"/>
      <c r="RQX46" s="43"/>
      <c r="RRA46" s="43"/>
      <c r="RRD46" s="43"/>
      <c r="RRG46" s="43"/>
      <c r="RRJ46" s="43"/>
      <c r="RRM46" s="43"/>
      <c r="RRP46" s="43"/>
      <c r="RRS46" s="43"/>
      <c r="RRV46" s="43"/>
      <c r="RRY46" s="43"/>
      <c r="RSB46" s="43"/>
      <c r="RSE46" s="43"/>
      <c r="RSH46" s="43"/>
      <c r="RSK46" s="43"/>
      <c r="RSN46" s="43"/>
      <c r="RSQ46" s="43"/>
      <c r="RST46" s="43"/>
      <c r="RSW46" s="43"/>
      <c r="RSZ46" s="43"/>
      <c r="RTC46" s="43"/>
      <c r="RTF46" s="43"/>
      <c r="RTI46" s="43"/>
      <c r="RTL46" s="43"/>
      <c r="RTO46" s="43"/>
      <c r="RTR46" s="43"/>
      <c r="RTU46" s="43"/>
      <c r="RTX46" s="43"/>
      <c r="RUA46" s="43"/>
      <c r="RUD46" s="43"/>
      <c r="RUG46" s="43"/>
      <c r="RUJ46" s="43"/>
      <c r="RUM46" s="43"/>
      <c r="RUP46" s="43"/>
      <c r="RUS46" s="43"/>
      <c r="RUV46" s="43"/>
      <c r="RUY46" s="43"/>
      <c r="RVB46" s="43"/>
      <c r="RVE46" s="43"/>
      <c r="RVH46" s="43"/>
      <c r="RVK46" s="43"/>
      <c r="RVN46" s="43"/>
      <c r="RVQ46" s="43"/>
      <c r="RVT46" s="43"/>
      <c r="RVW46" s="43"/>
      <c r="RVZ46" s="43"/>
      <c r="RWC46" s="43"/>
      <c r="RWF46" s="43"/>
      <c r="RWI46" s="43"/>
      <c r="RWL46" s="43"/>
      <c r="RWO46" s="43"/>
      <c r="RWR46" s="43"/>
      <c r="RWU46" s="43"/>
      <c r="RWX46" s="43"/>
      <c r="RXA46" s="43"/>
      <c r="RXD46" s="43"/>
      <c r="RXG46" s="43"/>
      <c r="RXJ46" s="43"/>
      <c r="RXM46" s="43"/>
      <c r="RXP46" s="43"/>
      <c r="RXS46" s="43"/>
      <c r="RXV46" s="43"/>
      <c r="RXY46" s="43"/>
      <c r="RYB46" s="43"/>
      <c r="RYE46" s="43"/>
      <c r="RYH46" s="43"/>
      <c r="RYK46" s="43"/>
      <c r="RYN46" s="43"/>
      <c r="RYQ46" s="43"/>
      <c r="RYT46" s="43"/>
      <c r="RYW46" s="43"/>
      <c r="RYZ46" s="43"/>
      <c r="RZC46" s="43"/>
      <c r="RZF46" s="43"/>
      <c r="RZI46" s="43"/>
      <c r="RZL46" s="43"/>
      <c r="RZO46" s="43"/>
      <c r="RZR46" s="43"/>
      <c r="RZU46" s="43"/>
      <c r="RZX46" s="43"/>
      <c r="SAA46" s="43"/>
      <c r="SAD46" s="43"/>
      <c r="SAG46" s="43"/>
      <c r="SAJ46" s="43"/>
      <c r="SAM46" s="43"/>
      <c r="SAP46" s="43"/>
      <c r="SAS46" s="43"/>
      <c r="SAV46" s="43"/>
      <c r="SAY46" s="43"/>
      <c r="SBB46" s="43"/>
      <c r="SBE46" s="43"/>
      <c r="SBH46" s="43"/>
      <c r="SBK46" s="43"/>
      <c r="SBN46" s="43"/>
      <c r="SBQ46" s="43"/>
      <c r="SBT46" s="43"/>
      <c r="SBW46" s="43"/>
      <c r="SBZ46" s="43"/>
      <c r="SCC46" s="43"/>
      <c r="SCF46" s="43"/>
      <c r="SCI46" s="43"/>
      <c r="SCL46" s="43"/>
      <c r="SCO46" s="43"/>
      <c r="SCR46" s="43"/>
      <c r="SCU46" s="43"/>
      <c r="SCX46" s="43"/>
      <c r="SDA46" s="43"/>
      <c r="SDD46" s="43"/>
      <c r="SDG46" s="43"/>
      <c r="SDJ46" s="43"/>
      <c r="SDM46" s="43"/>
      <c r="SDP46" s="43"/>
      <c r="SDS46" s="43"/>
      <c r="SDV46" s="43"/>
      <c r="SDY46" s="43"/>
      <c r="SEB46" s="43"/>
      <c r="SEE46" s="43"/>
      <c r="SEH46" s="43"/>
      <c r="SEK46" s="43"/>
      <c r="SEN46" s="43"/>
      <c r="SEQ46" s="43"/>
      <c r="SET46" s="43"/>
      <c r="SEW46" s="43"/>
      <c r="SEZ46" s="43"/>
      <c r="SFC46" s="43"/>
      <c r="SFF46" s="43"/>
      <c r="SFI46" s="43"/>
      <c r="SFL46" s="43"/>
      <c r="SFO46" s="43"/>
      <c r="SFR46" s="43"/>
      <c r="SFU46" s="43"/>
      <c r="SFX46" s="43"/>
      <c r="SGA46" s="43"/>
      <c r="SGD46" s="43"/>
      <c r="SGG46" s="43"/>
      <c r="SGJ46" s="43"/>
      <c r="SGM46" s="43"/>
      <c r="SGP46" s="43"/>
      <c r="SGS46" s="43"/>
      <c r="SGV46" s="43"/>
      <c r="SGY46" s="43"/>
      <c r="SHB46" s="43"/>
      <c r="SHE46" s="43"/>
      <c r="SHH46" s="43"/>
      <c r="SHK46" s="43"/>
      <c r="SHN46" s="43"/>
      <c r="SHQ46" s="43"/>
      <c r="SHT46" s="43"/>
      <c r="SHW46" s="43"/>
      <c r="SHZ46" s="43"/>
      <c r="SIC46" s="43"/>
      <c r="SIF46" s="43"/>
      <c r="SII46" s="43"/>
      <c r="SIL46" s="43"/>
      <c r="SIO46" s="43"/>
      <c r="SIR46" s="43"/>
      <c r="SIU46" s="43"/>
      <c r="SIX46" s="43"/>
      <c r="SJA46" s="43"/>
      <c r="SJD46" s="43"/>
      <c r="SJG46" s="43"/>
      <c r="SJJ46" s="43"/>
      <c r="SJM46" s="43"/>
      <c r="SJP46" s="43"/>
      <c r="SJS46" s="43"/>
      <c r="SJV46" s="43"/>
      <c r="SJY46" s="43"/>
      <c r="SKB46" s="43"/>
      <c r="SKE46" s="43"/>
      <c r="SKH46" s="43"/>
      <c r="SKK46" s="43"/>
      <c r="SKN46" s="43"/>
      <c r="SKQ46" s="43"/>
      <c r="SKT46" s="43"/>
      <c r="SKW46" s="43"/>
      <c r="SKZ46" s="43"/>
      <c r="SLC46" s="43"/>
      <c r="SLF46" s="43"/>
      <c r="SLI46" s="43"/>
      <c r="SLL46" s="43"/>
      <c r="SLO46" s="43"/>
      <c r="SLR46" s="43"/>
      <c r="SLU46" s="43"/>
      <c r="SLX46" s="43"/>
      <c r="SMA46" s="43"/>
      <c r="SMD46" s="43"/>
      <c r="SMG46" s="43"/>
      <c r="SMJ46" s="43"/>
      <c r="SMM46" s="43"/>
      <c r="SMP46" s="43"/>
      <c r="SMS46" s="43"/>
      <c r="SMV46" s="43"/>
      <c r="SMY46" s="43"/>
      <c r="SNB46" s="43"/>
      <c r="SNE46" s="43"/>
      <c r="SNH46" s="43"/>
      <c r="SNK46" s="43"/>
      <c r="SNN46" s="43"/>
      <c r="SNQ46" s="43"/>
      <c r="SNT46" s="43"/>
      <c r="SNW46" s="43"/>
      <c r="SNZ46" s="43"/>
      <c r="SOC46" s="43"/>
      <c r="SOF46" s="43"/>
      <c r="SOI46" s="43"/>
      <c r="SOL46" s="43"/>
      <c r="SOO46" s="43"/>
      <c r="SOR46" s="43"/>
      <c r="SOU46" s="43"/>
      <c r="SOX46" s="43"/>
      <c r="SPA46" s="43"/>
      <c r="SPD46" s="43"/>
      <c r="SPG46" s="43"/>
      <c r="SPJ46" s="43"/>
      <c r="SPM46" s="43"/>
      <c r="SPP46" s="43"/>
      <c r="SPS46" s="43"/>
      <c r="SPV46" s="43"/>
      <c r="SPY46" s="43"/>
      <c r="SQB46" s="43"/>
      <c r="SQE46" s="43"/>
      <c r="SQH46" s="43"/>
      <c r="SQK46" s="43"/>
      <c r="SQN46" s="43"/>
      <c r="SQQ46" s="43"/>
      <c r="SQT46" s="43"/>
      <c r="SQW46" s="43"/>
      <c r="SQZ46" s="43"/>
      <c r="SRC46" s="43"/>
      <c r="SRF46" s="43"/>
      <c r="SRI46" s="43"/>
      <c r="SRL46" s="43"/>
      <c r="SRO46" s="43"/>
      <c r="SRR46" s="43"/>
      <c r="SRU46" s="43"/>
      <c r="SRX46" s="43"/>
      <c r="SSA46" s="43"/>
      <c r="SSD46" s="43"/>
      <c r="SSG46" s="43"/>
      <c r="SSJ46" s="43"/>
      <c r="SSM46" s="43"/>
      <c r="SSP46" s="43"/>
      <c r="SSS46" s="43"/>
      <c r="SSV46" s="43"/>
      <c r="SSY46" s="43"/>
      <c r="STB46" s="43"/>
      <c r="STE46" s="43"/>
      <c r="STH46" s="43"/>
      <c r="STK46" s="43"/>
      <c r="STN46" s="43"/>
      <c r="STQ46" s="43"/>
      <c r="STT46" s="43"/>
      <c r="STW46" s="43"/>
      <c r="STZ46" s="43"/>
      <c r="SUC46" s="43"/>
      <c r="SUF46" s="43"/>
      <c r="SUI46" s="43"/>
      <c r="SUL46" s="43"/>
      <c r="SUO46" s="43"/>
      <c r="SUR46" s="43"/>
      <c r="SUU46" s="43"/>
      <c r="SUX46" s="43"/>
      <c r="SVA46" s="43"/>
      <c r="SVD46" s="43"/>
      <c r="SVG46" s="43"/>
      <c r="SVJ46" s="43"/>
      <c r="SVM46" s="43"/>
      <c r="SVP46" s="43"/>
      <c r="SVS46" s="43"/>
      <c r="SVV46" s="43"/>
      <c r="SVY46" s="43"/>
      <c r="SWB46" s="43"/>
      <c r="SWE46" s="43"/>
      <c r="SWH46" s="43"/>
      <c r="SWK46" s="43"/>
      <c r="SWN46" s="43"/>
      <c r="SWQ46" s="43"/>
      <c r="SWT46" s="43"/>
      <c r="SWW46" s="43"/>
      <c r="SWZ46" s="43"/>
      <c r="SXC46" s="43"/>
      <c r="SXF46" s="43"/>
      <c r="SXI46" s="43"/>
      <c r="SXL46" s="43"/>
      <c r="SXO46" s="43"/>
      <c r="SXR46" s="43"/>
      <c r="SXU46" s="43"/>
      <c r="SXX46" s="43"/>
      <c r="SYA46" s="43"/>
      <c r="SYD46" s="43"/>
      <c r="SYG46" s="43"/>
      <c r="SYJ46" s="43"/>
      <c r="SYM46" s="43"/>
      <c r="SYP46" s="43"/>
      <c r="SYS46" s="43"/>
      <c r="SYV46" s="43"/>
      <c r="SYY46" s="43"/>
      <c r="SZB46" s="43"/>
      <c r="SZE46" s="43"/>
      <c r="SZH46" s="43"/>
      <c r="SZK46" s="43"/>
      <c r="SZN46" s="43"/>
      <c r="SZQ46" s="43"/>
      <c r="SZT46" s="43"/>
      <c r="SZW46" s="43"/>
      <c r="SZZ46" s="43"/>
      <c r="TAC46" s="43"/>
      <c r="TAF46" s="43"/>
      <c r="TAI46" s="43"/>
      <c r="TAL46" s="43"/>
      <c r="TAO46" s="43"/>
      <c r="TAR46" s="43"/>
      <c r="TAU46" s="43"/>
      <c r="TAX46" s="43"/>
      <c r="TBA46" s="43"/>
      <c r="TBD46" s="43"/>
      <c r="TBG46" s="43"/>
      <c r="TBJ46" s="43"/>
      <c r="TBM46" s="43"/>
      <c r="TBP46" s="43"/>
      <c r="TBS46" s="43"/>
      <c r="TBV46" s="43"/>
      <c r="TBY46" s="43"/>
      <c r="TCB46" s="43"/>
      <c r="TCE46" s="43"/>
      <c r="TCH46" s="43"/>
      <c r="TCK46" s="43"/>
      <c r="TCN46" s="43"/>
      <c r="TCQ46" s="43"/>
      <c r="TCT46" s="43"/>
      <c r="TCW46" s="43"/>
      <c r="TCZ46" s="43"/>
      <c r="TDC46" s="43"/>
      <c r="TDF46" s="43"/>
      <c r="TDI46" s="43"/>
      <c r="TDL46" s="43"/>
      <c r="TDO46" s="43"/>
      <c r="TDR46" s="43"/>
      <c r="TDU46" s="43"/>
      <c r="TDX46" s="43"/>
      <c r="TEA46" s="43"/>
      <c r="TED46" s="43"/>
      <c r="TEG46" s="43"/>
      <c r="TEJ46" s="43"/>
      <c r="TEM46" s="43"/>
      <c r="TEP46" s="43"/>
      <c r="TES46" s="43"/>
      <c r="TEV46" s="43"/>
      <c r="TEY46" s="43"/>
      <c r="TFB46" s="43"/>
      <c r="TFE46" s="43"/>
      <c r="TFH46" s="43"/>
      <c r="TFK46" s="43"/>
      <c r="TFN46" s="43"/>
      <c r="TFQ46" s="43"/>
      <c r="TFT46" s="43"/>
      <c r="TFW46" s="43"/>
      <c r="TFZ46" s="43"/>
      <c r="TGC46" s="43"/>
      <c r="TGF46" s="43"/>
      <c r="TGI46" s="43"/>
      <c r="TGL46" s="43"/>
      <c r="TGO46" s="43"/>
      <c r="TGR46" s="43"/>
      <c r="TGU46" s="43"/>
      <c r="TGX46" s="43"/>
      <c r="THA46" s="43"/>
      <c r="THD46" s="43"/>
      <c r="THG46" s="43"/>
      <c r="THJ46" s="43"/>
      <c r="THM46" s="43"/>
      <c r="THP46" s="43"/>
      <c r="THS46" s="43"/>
      <c r="THV46" s="43"/>
      <c r="THY46" s="43"/>
      <c r="TIB46" s="43"/>
      <c r="TIE46" s="43"/>
      <c r="TIH46" s="43"/>
      <c r="TIK46" s="43"/>
      <c r="TIN46" s="43"/>
      <c r="TIQ46" s="43"/>
      <c r="TIT46" s="43"/>
      <c r="TIW46" s="43"/>
      <c r="TIZ46" s="43"/>
      <c r="TJC46" s="43"/>
      <c r="TJF46" s="43"/>
      <c r="TJI46" s="43"/>
      <c r="TJL46" s="43"/>
      <c r="TJO46" s="43"/>
      <c r="TJR46" s="43"/>
      <c r="TJU46" s="43"/>
      <c r="TJX46" s="43"/>
      <c r="TKA46" s="43"/>
      <c r="TKD46" s="43"/>
      <c r="TKG46" s="43"/>
      <c r="TKJ46" s="43"/>
      <c r="TKM46" s="43"/>
      <c r="TKP46" s="43"/>
      <c r="TKS46" s="43"/>
      <c r="TKV46" s="43"/>
      <c r="TKY46" s="43"/>
      <c r="TLB46" s="43"/>
      <c r="TLE46" s="43"/>
      <c r="TLH46" s="43"/>
      <c r="TLK46" s="43"/>
      <c r="TLN46" s="43"/>
      <c r="TLQ46" s="43"/>
      <c r="TLT46" s="43"/>
      <c r="TLW46" s="43"/>
      <c r="TLZ46" s="43"/>
      <c r="TMC46" s="43"/>
      <c r="TMF46" s="43"/>
      <c r="TMI46" s="43"/>
      <c r="TML46" s="43"/>
      <c r="TMO46" s="43"/>
      <c r="TMR46" s="43"/>
      <c r="TMU46" s="43"/>
      <c r="TMX46" s="43"/>
      <c r="TNA46" s="43"/>
      <c r="TND46" s="43"/>
      <c r="TNG46" s="43"/>
      <c r="TNJ46" s="43"/>
      <c r="TNM46" s="43"/>
      <c r="TNP46" s="43"/>
      <c r="TNS46" s="43"/>
      <c r="TNV46" s="43"/>
      <c r="TNY46" s="43"/>
      <c r="TOB46" s="43"/>
      <c r="TOE46" s="43"/>
      <c r="TOH46" s="43"/>
      <c r="TOK46" s="43"/>
      <c r="TON46" s="43"/>
      <c r="TOQ46" s="43"/>
      <c r="TOT46" s="43"/>
      <c r="TOW46" s="43"/>
      <c r="TOZ46" s="43"/>
      <c r="TPC46" s="43"/>
      <c r="TPF46" s="43"/>
      <c r="TPI46" s="43"/>
      <c r="TPL46" s="43"/>
      <c r="TPO46" s="43"/>
      <c r="TPR46" s="43"/>
      <c r="TPU46" s="43"/>
      <c r="TPX46" s="43"/>
      <c r="TQA46" s="43"/>
      <c r="TQD46" s="43"/>
      <c r="TQG46" s="43"/>
      <c r="TQJ46" s="43"/>
      <c r="TQM46" s="43"/>
      <c r="TQP46" s="43"/>
      <c r="TQS46" s="43"/>
      <c r="TQV46" s="43"/>
      <c r="TQY46" s="43"/>
      <c r="TRB46" s="43"/>
      <c r="TRE46" s="43"/>
      <c r="TRH46" s="43"/>
      <c r="TRK46" s="43"/>
      <c r="TRN46" s="43"/>
      <c r="TRQ46" s="43"/>
      <c r="TRT46" s="43"/>
      <c r="TRW46" s="43"/>
      <c r="TRZ46" s="43"/>
      <c r="TSC46" s="43"/>
      <c r="TSF46" s="43"/>
      <c r="TSI46" s="43"/>
      <c r="TSL46" s="43"/>
      <c r="TSO46" s="43"/>
      <c r="TSR46" s="43"/>
      <c r="TSU46" s="43"/>
      <c r="TSX46" s="43"/>
      <c r="TTA46" s="43"/>
      <c r="TTD46" s="43"/>
      <c r="TTG46" s="43"/>
      <c r="TTJ46" s="43"/>
      <c r="TTM46" s="43"/>
      <c r="TTP46" s="43"/>
      <c r="TTS46" s="43"/>
      <c r="TTV46" s="43"/>
      <c r="TTY46" s="43"/>
      <c r="TUB46" s="43"/>
      <c r="TUE46" s="43"/>
      <c r="TUH46" s="43"/>
      <c r="TUK46" s="43"/>
      <c r="TUN46" s="43"/>
      <c r="TUQ46" s="43"/>
      <c r="TUT46" s="43"/>
      <c r="TUW46" s="43"/>
      <c r="TUZ46" s="43"/>
      <c r="TVC46" s="43"/>
      <c r="TVF46" s="43"/>
      <c r="TVI46" s="43"/>
      <c r="TVL46" s="43"/>
      <c r="TVO46" s="43"/>
      <c r="TVR46" s="43"/>
      <c r="TVU46" s="43"/>
      <c r="TVX46" s="43"/>
      <c r="TWA46" s="43"/>
      <c r="TWD46" s="43"/>
      <c r="TWG46" s="43"/>
      <c r="TWJ46" s="43"/>
      <c r="TWM46" s="43"/>
      <c r="TWP46" s="43"/>
      <c r="TWS46" s="43"/>
      <c r="TWV46" s="43"/>
      <c r="TWY46" s="43"/>
      <c r="TXB46" s="43"/>
      <c r="TXE46" s="43"/>
      <c r="TXH46" s="43"/>
      <c r="TXK46" s="43"/>
      <c r="TXN46" s="43"/>
      <c r="TXQ46" s="43"/>
      <c r="TXT46" s="43"/>
      <c r="TXW46" s="43"/>
      <c r="TXZ46" s="43"/>
      <c r="TYC46" s="43"/>
      <c r="TYF46" s="43"/>
      <c r="TYI46" s="43"/>
      <c r="TYL46" s="43"/>
      <c r="TYO46" s="43"/>
      <c r="TYR46" s="43"/>
      <c r="TYU46" s="43"/>
      <c r="TYX46" s="43"/>
      <c r="TZA46" s="43"/>
      <c r="TZD46" s="43"/>
      <c r="TZG46" s="43"/>
      <c r="TZJ46" s="43"/>
      <c r="TZM46" s="43"/>
      <c r="TZP46" s="43"/>
      <c r="TZS46" s="43"/>
      <c r="TZV46" s="43"/>
      <c r="TZY46" s="43"/>
      <c r="UAB46" s="43"/>
      <c r="UAE46" s="43"/>
      <c r="UAH46" s="43"/>
      <c r="UAK46" s="43"/>
      <c r="UAN46" s="43"/>
      <c r="UAQ46" s="43"/>
      <c r="UAT46" s="43"/>
      <c r="UAW46" s="43"/>
      <c r="UAZ46" s="43"/>
      <c r="UBC46" s="43"/>
      <c r="UBF46" s="43"/>
      <c r="UBI46" s="43"/>
      <c r="UBL46" s="43"/>
      <c r="UBO46" s="43"/>
      <c r="UBR46" s="43"/>
      <c r="UBU46" s="43"/>
      <c r="UBX46" s="43"/>
      <c r="UCA46" s="43"/>
      <c r="UCD46" s="43"/>
      <c r="UCG46" s="43"/>
      <c r="UCJ46" s="43"/>
      <c r="UCM46" s="43"/>
      <c r="UCP46" s="43"/>
      <c r="UCS46" s="43"/>
      <c r="UCV46" s="43"/>
      <c r="UCY46" s="43"/>
      <c r="UDB46" s="43"/>
      <c r="UDE46" s="43"/>
      <c r="UDH46" s="43"/>
      <c r="UDK46" s="43"/>
      <c r="UDN46" s="43"/>
      <c r="UDQ46" s="43"/>
      <c r="UDT46" s="43"/>
      <c r="UDW46" s="43"/>
      <c r="UDZ46" s="43"/>
      <c r="UEC46" s="43"/>
      <c r="UEF46" s="43"/>
      <c r="UEI46" s="43"/>
      <c r="UEL46" s="43"/>
      <c r="UEO46" s="43"/>
      <c r="UER46" s="43"/>
      <c r="UEU46" s="43"/>
      <c r="UEX46" s="43"/>
      <c r="UFA46" s="43"/>
      <c r="UFD46" s="43"/>
      <c r="UFG46" s="43"/>
      <c r="UFJ46" s="43"/>
      <c r="UFM46" s="43"/>
      <c r="UFP46" s="43"/>
      <c r="UFS46" s="43"/>
      <c r="UFV46" s="43"/>
      <c r="UFY46" s="43"/>
      <c r="UGB46" s="43"/>
      <c r="UGE46" s="43"/>
      <c r="UGH46" s="43"/>
      <c r="UGK46" s="43"/>
      <c r="UGN46" s="43"/>
      <c r="UGQ46" s="43"/>
      <c r="UGT46" s="43"/>
      <c r="UGW46" s="43"/>
      <c r="UGZ46" s="43"/>
      <c r="UHC46" s="43"/>
      <c r="UHF46" s="43"/>
      <c r="UHI46" s="43"/>
      <c r="UHL46" s="43"/>
      <c r="UHO46" s="43"/>
      <c r="UHR46" s="43"/>
      <c r="UHU46" s="43"/>
      <c r="UHX46" s="43"/>
      <c r="UIA46" s="43"/>
      <c r="UID46" s="43"/>
      <c r="UIG46" s="43"/>
      <c r="UIJ46" s="43"/>
      <c r="UIM46" s="43"/>
      <c r="UIP46" s="43"/>
      <c r="UIS46" s="43"/>
      <c r="UIV46" s="43"/>
      <c r="UIY46" s="43"/>
      <c r="UJB46" s="43"/>
      <c r="UJE46" s="43"/>
      <c r="UJH46" s="43"/>
      <c r="UJK46" s="43"/>
      <c r="UJN46" s="43"/>
      <c r="UJQ46" s="43"/>
      <c r="UJT46" s="43"/>
      <c r="UJW46" s="43"/>
      <c r="UJZ46" s="43"/>
      <c r="UKC46" s="43"/>
      <c r="UKF46" s="43"/>
      <c r="UKI46" s="43"/>
      <c r="UKL46" s="43"/>
      <c r="UKO46" s="43"/>
      <c r="UKR46" s="43"/>
      <c r="UKU46" s="43"/>
      <c r="UKX46" s="43"/>
      <c r="ULA46" s="43"/>
      <c r="ULD46" s="43"/>
      <c r="ULG46" s="43"/>
      <c r="ULJ46" s="43"/>
      <c r="ULM46" s="43"/>
      <c r="ULP46" s="43"/>
      <c r="ULS46" s="43"/>
      <c r="ULV46" s="43"/>
      <c r="ULY46" s="43"/>
      <c r="UMB46" s="43"/>
      <c r="UME46" s="43"/>
      <c r="UMH46" s="43"/>
      <c r="UMK46" s="43"/>
      <c r="UMN46" s="43"/>
      <c r="UMQ46" s="43"/>
      <c r="UMT46" s="43"/>
      <c r="UMW46" s="43"/>
      <c r="UMZ46" s="43"/>
      <c r="UNC46" s="43"/>
      <c r="UNF46" s="43"/>
      <c r="UNI46" s="43"/>
      <c r="UNL46" s="43"/>
      <c r="UNO46" s="43"/>
      <c r="UNR46" s="43"/>
      <c r="UNU46" s="43"/>
      <c r="UNX46" s="43"/>
      <c r="UOA46" s="43"/>
      <c r="UOD46" s="43"/>
      <c r="UOG46" s="43"/>
      <c r="UOJ46" s="43"/>
      <c r="UOM46" s="43"/>
      <c r="UOP46" s="43"/>
      <c r="UOS46" s="43"/>
      <c r="UOV46" s="43"/>
      <c r="UOY46" s="43"/>
      <c r="UPB46" s="43"/>
      <c r="UPE46" s="43"/>
      <c r="UPH46" s="43"/>
      <c r="UPK46" s="43"/>
      <c r="UPN46" s="43"/>
      <c r="UPQ46" s="43"/>
      <c r="UPT46" s="43"/>
      <c r="UPW46" s="43"/>
      <c r="UPZ46" s="43"/>
      <c r="UQC46" s="43"/>
      <c r="UQF46" s="43"/>
      <c r="UQI46" s="43"/>
      <c r="UQL46" s="43"/>
      <c r="UQO46" s="43"/>
      <c r="UQR46" s="43"/>
      <c r="UQU46" s="43"/>
      <c r="UQX46" s="43"/>
      <c r="URA46" s="43"/>
      <c r="URD46" s="43"/>
      <c r="URG46" s="43"/>
      <c r="URJ46" s="43"/>
      <c r="URM46" s="43"/>
      <c r="URP46" s="43"/>
      <c r="URS46" s="43"/>
      <c r="URV46" s="43"/>
      <c r="URY46" s="43"/>
      <c r="USB46" s="43"/>
      <c r="USE46" s="43"/>
      <c r="USH46" s="43"/>
      <c r="USK46" s="43"/>
      <c r="USN46" s="43"/>
      <c r="USQ46" s="43"/>
      <c r="UST46" s="43"/>
      <c r="USW46" s="43"/>
      <c r="USZ46" s="43"/>
      <c r="UTC46" s="43"/>
      <c r="UTF46" s="43"/>
      <c r="UTI46" s="43"/>
      <c r="UTL46" s="43"/>
      <c r="UTO46" s="43"/>
      <c r="UTR46" s="43"/>
      <c r="UTU46" s="43"/>
      <c r="UTX46" s="43"/>
      <c r="UUA46" s="43"/>
      <c r="UUD46" s="43"/>
      <c r="UUG46" s="43"/>
      <c r="UUJ46" s="43"/>
      <c r="UUM46" s="43"/>
      <c r="UUP46" s="43"/>
      <c r="UUS46" s="43"/>
      <c r="UUV46" s="43"/>
      <c r="UUY46" s="43"/>
      <c r="UVB46" s="43"/>
      <c r="UVE46" s="43"/>
      <c r="UVH46" s="43"/>
      <c r="UVK46" s="43"/>
      <c r="UVN46" s="43"/>
      <c r="UVQ46" s="43"/>
      <c r="UVT46" s="43"/>
      <c r="UVW46" s="43"/>
      <c r="UVZ46" s="43"/>
      <c r="UWC46" s="43"/>
      <c r="UWF46" s="43"/>
      <c r="UWI46" s="43"/>
      <c r="UWL46" s="43"/>
      <c r="UWO46" s="43"/>
      <c r="UWR46" s="43"/>
      <c r="UWU46" s="43"/>
      <c r="UWX46" s="43"/>
      <c r="UXA46" s="43"/>
      <c r="UXD46" s="43"/>
      <c r="UXG46" s="43"/>
      <c r="UXJ46" s="43"/>
      <c r="UXM46" s="43"/>
      <c r="UXP46" s="43"/>
      <c r="UXS46" s="43"/>
      <c r="UXV46" s="43"/>
      <c r="UXY46" s="43"/>
      <c r="UYB46" s="43"/>
      <c r="UYE46" s="43"/>
      <c r="UYH46" s="43"/>
      <c r="UYK46" s="43"/>
      <c r="UYN46" s="43"/>
      <c r="UYQ46" s="43"/>
      <c r="UYT46" s="43"/>
      <c r="UYW46" s="43"/>
      <c r="UYZ46" s="43"/>
      <c r="UZC46" s="43"/>
      <c r="UZF46" s="43"/>
      <c r="UZI46" s="43"/>
      <c r="UZL46" s="43"/>
      <c r="UZO46" s="43"/>
      <c r="UZR46" s="43"/>
      <c r="UZU46" s="43"/>
      <c r="UZX46" s="43"/>
      <c r="VAA46" s="43"/>
      <c r="VAD46" s="43"/>
      <c r="VAG46" s="43"/>
      <c r="VAJ46" s="43"/>
      <c r="VAM46" s="43"/>
      <c r="VAP46" s="43"/>
      <c r="VAS46" s="43"/>
      <c r="VAV46" s="43"/>
      <c r="VAY46" s="43"/>
      <c r="VBB46" s="43"/>
      <c r="VBE46" s="43"/>
      <c r="VBH46" s="43"/>
      <c r="VBK46" s="43"/>
      <c r="VBN46" s="43"/>
      <c r="VBQ46" s="43"/>
      <c r="VBT46" s="43"/>
      <c r="VBW46" s="43"/>
      <c r="VBZ46" s="43"/>
      <c r="VCC46" s="43"/>
      <c r="VCF46" s="43"/>
      <c r="VCI46" s="43"/>
      <c r="VCL46" s="43"/>
      <c r="VCO46" s="43"/>
      <c r="VCR46" s="43"/>
      <c r="VCU46" s="43"/>
      <c r="VCX46" s="43"/>
      <c r="VDA46" s="43"/>
      <c r="VDD46" s="43"/>
      <c r="VDG46" s="43"/>
      <c r="VDJ46" s="43"/>
      <c r="VDM46" s="43"/>
      <c r="VDP46" s="43"/>
      <c r="VDS46" s="43"/>
      <c r="VDV46" s="43"/>
      <c r="VDY46" s="43"/>
      <c r="VEB46" s="43"/>
      <c r="VEE46" s="43"/>
      <c r="VEH46" s="43"/>
      <c r="VEK46" s="43"/>
      <c r="VEN46" s="43"/>
      <c r="VEQ46" s="43"/>
      <c r="VET46" s="43"/>
      <c r="VEW46" s="43"/>
      <c r="VEZ46" s="43"/>
      <c r="VFC46" s="43"/>
      <c r="VFF46" s="43"/>
      <c r="VFI46" s="43"/>
      <c r="VFL46" s="43"/>
      <c r="VFO46" s="43"/>
      <c r="VFR46" s="43"/>
      <c r="VFU46" s="43"/>
      <c r="VFX46" s="43"/>
      <c r="VGA46" s="43"/>
      <c r="VGD46" s="43"/>
      <c r="VGG46" s="43"/>
      <c r="VGJ46" s="43"/>
      <c r="VGM46" s="43"/>
      <c r="VGP46" s="43"/>
      <c r="VGS46" s="43"/>
      <c r="VGV46" s="43"/>
      <c r="VGY46" s="43"/>
      <c r="VHB46" s="43"/>
      <c r="VHE46" s="43"/>
      <c r="VHH46" s="43"/>
      <c r="VHK46" s="43"/>
      <c r="VHN46" s="43"/>
      <c r="VHQ46" s="43"/>
      <c r="VHT46" s="43"/>
      <c r="VHW46" s="43"/>
      <c r="VHZ46" s="43"/>
      <c r="VIC46" s="43"/>
      <c r="VIF46" s="43"/>
      <c r="VII46" s="43"/>
      <c r="VIL46" s="43"/>
      <c r="VIO46" s="43"/>
      <c r="VIR46" s="43"/>
      <c r="VIU46" s="43"/>
      <c r="VIX46" s="43"/>
      <c r="VJA46" s="43"/>
      <c r="VJD46" s="43"/>
      <c r="VJG46" s="43"/>
      <c r="VJJ46" s="43"/>
      <c r="VJM46" s="43"/>
      <c r="VJP46" s="43"/>
      <c r="VJS46" s="43"/>
      <c r="VJV46" s="43"/>
      <c r="VJY46" s="43"/>
      <c r="VKB46" s="43"/>
      <c r="VKE46" s="43"/>
      <c r="VKH46" s="43"/>
      <c r="VKK46" s="43"/>
      <c r="VKN46" s="43"/>
      <c r="VKQ46" s="43"/>
      <c r="VKT46" s="43"/>
      <c r="VKW46" s="43"/>
      <c r="VKZ46" s="43"/>
      <c r="VLC46" s="43"/>
      <c r="VLF46" s="43"/>
      <c r="VLI46" s="43"/>
      <c r="VLL46" s="43"/>
      <c r="VLO46" s="43"/>
      <c r="VLR46" s="43"/>
      <c r="VLU46" s="43"/>
      <c r="VLX46" s="43"/>
      <c r="VMA46" s="43"/>
      <c r="VMD46" s="43"/>
      <c r="VMG46" s="43"/>
      <c r="VMJ46" s="43"/>
      <c r="VMM46" s="43"/>
      <c r="VMP46" s="43"/>
      <c r="VMS46" s="43"/>
      <c r="VMV46" s="43"/>
      <c r="VMY46" s="43"/>
      <c r="VNB46" s="43"/>
      <c r="VNE46" s="43"/>
      <c r="VNH46" s="43"/>
      <c r="VNK46" s="43"/>
      <c r="VNN46" s="43"/>
      <c r="VNQ46" s="43"/>
      <c r="VNT46" s="43"/>
      <c r="VNW46" s="43"/>
      <c r="VNZ46" s="43"/>
      <c r="VOC46" s="43"/>
      <c r="VOF46" s="43"/>
      <c r="VOI46" s="43"/>
      <c r="VOL46" s="43"/>
      <c r="VOO46" s="43"/>
      <c r="VOR46" s="43"/>
      <c r="VOU46" s="43"/>
      <c r="VOX46" s="43"/>
      <c r="VPA46" s="43"/>
      <c r="VPD46" s="43"/>
      <c r="VPG46" s="43"/>
      <c r="VPJ46" s="43"/>
      <c r="VPM46" s="43"/>
      <c r="VPP46" s="43"/>
      <c r="VPS46" s="43"/>
      <c r="VPV46" s="43"/>
      <c r="VPY46" s="43"/>
      <c r="VQB46" s="43"/>
      <c r="VQE46" s="43"/>
      <c r="VQH46" s="43"/>
      <c r="VQK46" s="43"/>
      <c r="VQN46" s="43"/>
      <c r="VQQ46" s="43"/>
      <c r="VQT46" s="43"/>
      <c r="VQW46" s="43"/>
      <c r="VQZ46" s="43"/>
      <c r="VRC46" s="43"/>
      <c r="VRF46" s="43"/>
      <c r="VRI46" s="43"/>
      <c r="VRL46" s="43"/>
      <c r="VRO46" s="43"/>
      <c r="VRR46" s="43"/>
      <c r="VRU46" s="43"/>
      <c r="VRX46" s="43"/>
      <c r="VSA46" s="43"/>
      <c r="VSD46" s="43"/>
      <c r="VSG46" s="43"/>
      <c r="VSJ46" s="43"/>
      <c r="VSM46" s="43"/>
      <c r="VSP46" s="43"/>
      <c r="VSS46" s="43"/>
      <c r="VSV46" s="43"/>
      <c r="VSY46" s="43"/>
      <c r="VTB46" s="43"/>
      <c r="VTE46" s="43"/>
      <c r="VTH46" s="43"/>
      <c r="VTK46" s="43"/>
      <c r="VTN46" s="43"/>
      <c r="VTQ46" s="43"/>
      <c r="VTT46" s="43"/>
      <c r="VTW46" s="43"/>
      <c r="VTZ46" s="43"/>
      <c r="VUC46" s="43"/>
      <c r="VUF46" s="43"/>
      <c r="VUI46" s="43"/>
      <c r="VUL46" s="43"/>
      <c r="VUO46" s="43"/>
      <c r="VUR46" s="43"/>
      <c r="VUU46" s="43"/>
      <c r="VUX46" s="43"/>
      <c r="VVA46" s="43"/>
      <c r="VVD46" s="43"/>
      <c r="VVG46" s="43"/>
      <c r="VVJ46" s="43"/>
      <c r="VVM46" s="43"/>
      <c r="VVP46" s="43"/>
      <c r="VVS46" s="43"/>
      <c r="VVV46" s="43"/>
      <c r="VVY46" s="43"/>
      <c r="VWB46" s="43"/>
      <c r="VWE46" s="43"/>
      <c r="VWH46" s="43"/>
      <c r="VWK46" s="43"/>
      <c r="VWN46" s="43"/>
      <c r="VWQ46" s="43"/>
      <c r="VWT46" s="43"/>
      <c r="VWW46" s="43"/>
      <c r="VWZ46" s="43"/>
      <c r="VXC46" s="43"/>
      <c r="VXF46" s="43"/>
      <c r="VXI46" s="43"/>
      <c r="VXL46" s="43"/>
      <c r="VXO46" s="43"/>
      <c r="VXR46" s="43"/>
      <c r="VXU46" s="43"/>
      <c r="VXX46" s="43"/>
      <c r="VYA46" s="43"/>
      <c r="VYD46" s="43"/>
      <c r="VYG46" s="43"/>
      <c r="VYJ46" s="43"/>
      <c r="VYM46" s="43"/>
      <c r="VYP46" s="43"/>
      <c r="VYS46" s="43"/>
      <c r="VYV46" s="43"/>
      <c r="VYY46" s="43"/>
      <c r="VZB46" s="43"/>
      <c r="VZE46" s="43"/>
      <c r="VZH46" s="43"/>
      <c r="VZK46" s="43"/>
      <c r="VZN46" s="43"/>
      <c r="VZQ46" s="43"/>
      <c r="VZT46" s="43"/>
      <c r="VZW46" s="43"/>
      <c r="VZZ46" s="43"/>
      <c r="WAC46" s="43"/>
      <c r="WAF46" s="43"/>
      <c r="WAI46" s="43"/>
      <c r="WAL46" s="43"/>
      <c r="WAO46" s="43"/>
      <c r="WAR46" s="43"/>
      <c r="WAU46" s="43"/>
      <c r="WAX46" s="43"/>
      <c r="WBA46" s="43"/>
      <c r="WBD46" s="43"/>
      <c r="WBG46" s="43"/>
      <c r="WBJ46" s="43"/>
      <c r="WBM46" s="43"/>
      <c r="WBP46" s="43"/>
      <c r="WBS46" s="43"/>
      <c r="WBV46" s="43"/>
      <c r="WBY46" s="43"/>
      <c r="WCB46" s="43"/>
      <c r="WCE46" s="43"/>
      <c r="WCH46" s="43"/>
      <c r="WCK46" s="43"/>
      <c r="WCN46" s="43"/>
      <c r="WCQ46" s="43"/>
      <c r="WCT46" s="43"/>
      <c r="WCW46" s="43"/>
      <c r="WCZ46" s="43"/>
      <c r="WDC46" s="43"/>
      <c r="WDF46" s="43"/>
      <c r="WDI46" s="43"/>
      <c r="WDL46" s="43"/>
      <c r="WDO46" s="43"/>
      <c r="WDR46" s="43"/>
      <c r="WDU46" s="43"/>
      <c r="WDX46" s="43"/>
      <c r="WEA46" s="43"/>
      <c r="WED46" s="43"/>
      <c r="WEG46" s="43"/>
      <c r="WEJ46" s="43"/>
      <c r="WEM46" s="43"/>
      <c r="WEP46" s="43"/>
      <c r="WES46" s="43"/>
      <c r="WEV46" s="43"/>
      <c r="WEY46" s="43"/>
      <c r="WFB46" s="43"/>
      <c r="WFE46" s="43"/>
      <c r="WFH46" s="43"/>
      <c r="WFK46" s="43"/>
      <c r="WFN46" s="43"/>
      <c r="WFQ46" s="43"/>
      <c r="WFT46" s="43"/>
      <c r="WFW46" s="43"/>
      <c r="WFZ46" s="43"/>
      <c r="WGC46" s="43"/>
      <c r="WGF46" s="43"/>
      <c r="WGI46" s="43"/>
      <c r="WGL46" s="43"/>
      <c r="WGO46" s="43"/>
      <c r="WGR46" s="43"/>
      <c r="WGU46" s="43"/>
      <c r="WGX46" s="43"/>
      <c r="WHA46" s="43"/>
      <c r="WHD46" s="43"/>
      <c r="WHG46" s="43"/>
      <c r="WHJ46" s="43"/>
      <c r="WHM46" s="43"/>
      <c r="WHP46" s="43"/>
      <c r="WHS46" s="43"/>
      <c r="WHV46" s="43"/>
      <c r="WHY46" s="43"/>
      <c r="WIB46" s="43"/>
      <c r="WIE46" s="43"/>
      <c r="WIH46" s="43"/>
      <c r="WIK46" s="43"/>
      <c r="WIN46" s="43"/>
      <c r="WIQ46" s="43"/>
      <c r="WIT46" s="43"/>
      <c r="WIW46" s="43"/>
      <c r="WIZ46" s="43"/>
      <c r="WJC46" s="43"/>
      <c r="WJF46" s="43"/>
      <c r="WJI46" s="43"/>
      <c r="WJL46" s="43"/>
      <c r="WJO46" s="43"/>
      <c r="WJR46" s="43"/>
      <c r="WJU46" s="43"/>
      <c r="WJX46" s="43"/>
      <c r="WKA46" s="43"/>
      <c r="WKD46" s="43"/>
      <c r="WKG46" s="43"/>
      <c r="WKJ46" s="43"/>
      <c r="WKM46" s="43"/>
      <c r="WKP46" s="43"/>
      <c r="WKS46" s="43"/>
      <c r="WKV46" s="43"/>
      <c r="WKY46" s="43"/>
      <c r="WLB46" s="43"/>
      <c r="WLE46" s="43"/>
      <c r="WLH46" s="43"/>
      <c r="WLK46" s="43"/>
      <c r="WLN46" s="43"/>
      <c r="WLQ46" s="43"/>
      <c r="WLT46" s="43"/>
      <c r="WLW46" s="43"/>
      <c r="WLZ46" s="43"/>
      <c r="WMC46" s="43"/>
      <c r="WMF46" s="43"/>
      <c r="WMI46" s="43"/>
      <c r="WML46" s="43"/>
      <c r="WMO46" s="43"/>
      <c r="WMR46" s="43"/>
      <c r="WMU46" s="43"/>
      <c r="WMX46" s="43"/>
      <c r="WNA46" s="43"/>
      <c r="WND46" s="43"/>
      <c r="WNG46" s="43"/>
      <c r="WNJ46" s="43"/>
      <c r="WNM46" s="43"/>
      <c r="WNP46" s="43"/>
      <c r="WNS46" s="43"/>
      <c r="WNV46" s="43"/>
      <c r="WNY46" s="43"/>
      <c r="WOB46" s="43"/>
      <c r="WOE46" s="43"/>
      <c r="WOH46" s="43"/>
      <c r="WOK46" s="43"/>
      <c r="WON46" s="43"/>
      <c r="WOQ46" s="43"/>
      <c r="WOT46" s="43"/>
      <c r="WOW46" s="43"/>
      <c r="WOZ46" s="43"/>
      <c r="WPC46" s="43"/>
      <c r="WPF46" s="43"/>
      <c r="WPI46" s="43"/>
      <c r="WPL46" s="43"/>
      <c r="WPO46" s="43"/>
      <c r="WPR46" s="43"/>
      <c r="WPU46" s="43"/>
      <c r="WPX46" s="43"/>
      <c r="WQA46" s="43"/>
      <c r="WQD46" s="43"/>
      <c r="WQG46" s="43"/>
      <c r="WQJ46" s="43"/>
      <c r="WQM46" s="43"/>
      <c r="WQP46" s="43"/>
      <c r="WQS46" s="43"/>
      <c r="WQV46" s="43"/>
      <c r="WQY46" s="43"/>
      <c r="WRB46" s="43"/>
      <c r="WRE46" s="43"/>
      <c r="WRH46" s="43"/>
      <c r="WRK46" s="43"/>
      <c r="WRN46" s="43"/>
      <c r="WRQ46" s="43"/>
      <c r="WRT46" s="43"/>
      <c r="WRW46" s="43"/>
      <c r="WRZ46" s="43"/>
      <c r="WSC46" s="43"/>
      <c r="WSF46" s="43"/>
      <c r="WSI46" s="43"/>
      <c r="WSL46" s="43"/>
      <c r="WSO46" s="43"/>
      <c r="WSR46" s="43"/>
      <c r="WSU46" s="43"/>
      <c r="WSX46" s="43"/>
      <c r="WTA46" s="43"/>
      <c r="WTD46" s="43"/>
      <c r="WTG46" s="43"/>
      <c r="WTJ46" s="43"/>
      <c r="WTM46" s="43"/>
      <c r="WTP46" s="43"/>
      <c r="WTS46" s="43"/>
      <c r="WTV46" s="43"/>
      <c r="WTY46" s="43"/>
      <c r="WUB46" s="43"/>
      <c r="WUE46" s="43"/>
      <c r="WUH46" s="43"/>
      <c r="WUK46" s="43"/>
      <c r="WUN46" s="43"/>
      <c r="WUQ46" s="43"/>
      <c r="WUT46" s="43"/>
      <c r="WUW46" s="43"/>
      <c r="WUZ46" s="43"/>
      <c r="WVC46" s="43"/>
      <c r="WVF46" s="43"/>
      <c r="WVI46" s="43"/>
      <c r="WVL46" s="43"/>
      <c r="WVO46" s="43"/>
      <c r="WVR46" s="43"/>
      <c r="WVU46" s="43"/>
      <c r="WVX46" s="43"/>
      <c r="WWA46" s="43"/>
      <c r="WWD46" s="43"/>
      <c r="WWG46" s="43"/>
      <c r="WWJ46" s="43"/>
      <c r="WWM46" s="43"/>
      <c r="WWP46" s="43"/>
      <c r="WWS46" s="43"/>
      <c r="WWV46" s="43"/>
      <c r="WWY46" s="43"/>
      <c r="WXB46" s="43"/>
      <c r="WXE46" s="43"/>
      <c r="WXH46" s="43"/>
      <c r="WXK46" s="43"/>
      <c r="WXN46" s="43"/>
      <c r="WXQ46" s="43"/>
      <c r="WXT46" s="43"/>
      <c r="WXW46" s="43"/>
      <c r="WXZ46" s="43"/>
      <c r="WYC46" s="43"/>
      <c r="WYF46" s="43"/>
      <c r="WYI46" s="43"/>
      <c r="WYL46" s="43"/>
      <c r="WYO46" s="43"/>
      <c r="WYR46" s="43"/>
      <c r="WYU46" s="43"/>
      <c r="WYX46" s="43"/>
      <c r="WZA46" s="43"/>
      <c r="WZD46" s="43"/>
      <c r="WZG46" s="43"/>
      <c r="WZJ46" s="43"/>
      <c r="WZM46" s="43"/>
      <c r="WZP46" s="43"/>
      <c r="WZS46" s="43"/>
      <c r="WZV46" s="43"/>
      <c r="WZY46" s="43"/>
      <c r="XAB46" s="43"/>
      <c r="XAE46" s="43"/>
      <c r="XAH46" s="43"/>
      <c r="XAK46" s="43"/>
      <c r="XAN46" s="43"/>
      <c r="XAQ46" s="43"/>
      <c r="XAT46" s="43"/>
      <c r="XAW46" s="43"/>
      <c r="XAZ46" s="43"/>
      <c r="XBC46" s="43"/>
      <c r="XBF46" s="43"/>
      <c r="XBI46" s="43"/>
      <c r="XBL46" s="43"/>
      <c r="XBO46" s="43"/>
      <c r="XBR46" s="43"/>
      <c r="XBU46" s="43"/>
      <c r="XBX46" s="43"/>
      <c r="XCA46" s="43"/>
      <c r="XCD46" s="43"/>
      <c r="XCG46" s="43"/>
      <c r="XCJ46" s="43"/>
      <c r="XCM46" s="43"/>
      <c r="XCP46" s="43"/>
      <c r="XCS46" s="43"/>
      <c r="XCV46" s="43"/>
      <c r="XCY46" s="43"/>
      <c r="XDB46" s="43"/>
      <c r="XDE46" s="43"/>
      <c r="XDH46" s="43"/>
      <c r="XDK46" s="43"/>
      <c r="XDN46" s="43"/>
      <c r="XDQ46" s="43"/>
      <c r="XDT46" s="43"/>
      <c r="XDW46" s="43"/>
      <c r="XDZ46" s="43"/>
      <c r="XEC46" s="43"/>
      <c r="XEF46" s="43"/>
      <c r="XEI46" s="43"/>
      <c r="XEL46" s="43"/>
      <c r="XEO46" s="43"/>
      <c r="XER46" s="43"/>
      <c r="XEU46" s="43"/>
      <c r="XEX46" s="43"/>
      <c r="XFA46" s="43"/>
      <c r="XFD46" s="43"/>
    </row>
    <row r="47" spans="1:1024 1027:2047 2050:3070 3073:4096 4099:5119 5122:6142 6145:7168 7171:8191 8194:9214 9217:10240 10243:11263 11266:12286 12289:13312 13315:14335 14338:15358 15361:16384" x14ac:dyDescent="0.45">
      <c r="A47" s="3" t="s">
        <v>106</v>
      </c>
      <c r="H47" s="5">
        <v>20</v>
      </c>
      <c r="L47" s="3"/>
      <c r="AK47" s="43"/>
      <c r="AN47" s="43"/>
      <c r="AQ47" s="43"/>
      <c r="AT47" s="43"/>
      <c r="AW47" s="43"/>
      <c r="AZ47" s="43"/>
      <c r="BC47" s="43"/>
      <c r="BF47" s="43"/>
      <c r="BI47" s="43"/>
      <c r="BL47" s="43"/>
      <c r="BO47" s="43"/>
      <c r="BR47" s="43"/>
      <c r="BU47" s="43"/>
      <c r="BX47" s="43"/>
      <c r="CA47" s="43"/>
      <c r="CD47" s="43"/>
      <c r="CG47" s="43"/>
      <c r="CJ47" s="43"/>
      <c r="CM47" s="43"/>
      <c r="CP47" s="43"/>
      <c r="CS47" s="43"/>
      <c r="CV47" s="43"/>
      <c r="CY47" s="43"/>
      <c r="DB47" s="43"/>
      <c r="DE47" s="43"/>
      <c r="DH47" s="43"/>
      <c r="DK47" s="43"/>
      <c r="DN47" s="43"/>
      <c r="DQ47" s="43"/>
      <c r="DT47" s="43"/>
      <c r="DW47" s="43"/>
      <c r="DZ47" s="43"/>
      <c r="EC47" s="43"/>
      <c r="EF47" s="43"/>
      <c r="EI47" s="43"/>
      <c r="EL47" s="43"/>
      <c r="EO47" s="43"/>
      <c r="ER47" s="43"/>
      <c r="EU47" s="43"/>
      <c r="EX47" s="43"/>
      <c r="FA47" s="43"/>
      <c r="FD47" s="43"/>
      <c r="FG47" s="43"/>
      <c r="FJ47" s="43"/>
      <c r="FM47" s="43"/>
      <c r="FP47" s="43"/>
      <c r="FS47" s="43"/>
      <c r="FV47" s="43"/>
      <c r="FY47" s="43"/>
      <c r="GB47" s="43"/>
      <c r="GE47" s="43"/>
      <c r="GH47" s="43"/>
      <c r="GK47" s="43"/>
      <c r="GN47" s="43"/>
      <c r="GQ47" s="43"/>
      <c r="GT47" s="43"/>
      <c r="GW47" s="43"/>
      <c r="GZ47" s="43"/>
      <c r="HC47" s="43"/>
      <c r="HF47" s="43"/>
      <c r="HI47" s="43"/>
      <c r="HL47" s="43"/>
      <c r="HO47" s="43"/>
      <c r="HR47" s="43"/>
      <c r="HU47" s="43"/>
      <c r="HX47" s="43"/>
      <c r="IA47" s="43"/>
      <c r="ID47" s="43"/>
      <c r="IG47" s="43"/>
      <c r="IJ47" s="43"/>
      <c r="IM47" s="43"/>
      <c r="IP47" s="43"/>
      <c r="IS47" s="43"/>
      <c r="IV47" s="43"/>
      <c r="IY47" s="43"/>
      <c r="JB47" s="43"/>
      <c r="JE47" s="43"/>
      <c r="JH47" s="43"/>
      <c r="JK47" s="43"/>
      <c r="JN47" s="43"/>
      <c r="JQ47" s="43"/>
      <c r="JT47" s="43"/>
      <c r="JW47" s="43"/>
      <c r="JZ47" s="43"/>
      <c r="KC47" s="43"/>
      <c r="KF47" s="43"/>
      <c r="KI47" s="43"/>
      <c r="KL47" s="43"/>
      <c r="KO47" s="43"/>
      <c r="KR47" s="43"/>
      <c r="KU47" s="43"/>
      <c r="KX47" s="43"/>
      <c r="LA47" s="43"/>
      <c r="LD47" s="43"/>
      <c r="LG47" s="43"/>
      <c r="LJ47" s="43"/>
      <c r="LM47" s="43"/>
      <c r="LP47" s="43"/>
      <c r="LS47" s="43"/>
      <c r="LV47" s="43"/>
      <c r="LY47" s="43"/>
      <c r="MB47" s="43"/>
      <c r="ME47" s="43"/>
      <c r="MH47" s="43"/>
      <c r="MK47" s="43"/>
      <c r="MN47" s="43"/>
      <c r="MQ47" s="43"/>
      <c r="MT47" s="43"/>
      <c r="MW47" s="43"/>
      <c r="MZ47" s="43"/>
      <c r="NC47" s="43"/>
      <c r="NF47" s="43"/>
      <c r="NI47" s="43"/>
      <c r="NL47" s="43"/>
      <c r="NO47" s="43"/>
      <c r="NR47" s="43"/>
      <c r="NU47" s="43"/>
      <c r="NX47" s="43"/>
      <c r="OA47" s="43"/>
      <c r="OD47" s="43"/>
      <c r="OG47" s="43"/>
      <c r="OJ47" s="43"/>
      <c r="OM47" s="43"/>
      <c r="OP47" s="43"/>
      <c r="OS47" s="43"/>
      <c r="OV47" s="43"/>
      <c r="OY47" s="43"/>
      <c r="PB47" s="43"/>
      <c r="PE47" s="43"/>
      <c r="PH47" s="43"/>
      <c r="PK47" s="43"/>
      <c r="PN47" s="43"/>
      <c r="PQ47" s="43"/>
      <c r="PT47" s="43"/>
      <c r="PW47" s="43"/>
      <c r="PZ47" s="43"/>
      <c r="QC47" s="43"/>
      <c r="QF47" s="43"/>
      <c r="QI47" s="43"/>
      <c r="QL47" s="43"/>
      <c r="QO47" s="43"/>
      <c r="QR47" s="43"/>
      <c r="QU47" s="43"/>
      <c r="QX47" s="43"/>
      <c r="RA47" s="43"/>
      <c r="RD47" s="43"/>
      <c r="RG47" s="43"/>
      <c r="RJ47" s="43"/>
      <c r="RM47" s="43"/>
      <c r="RP47" s="43"/>
      <c r="RS47" s="43"/>
      <c r="RV47" s="43"/>
      <c r="RY47" s="43"/>
      <c r="SB47" s="43"/>
      <c r="SE47" s="43"/>
      <c r="SH47" s="43"/>
      <c r="SK47" s="43"/>
      <c r="SN47" s="43"/>
      <c r="SQ47" s="43"/>
      <c r="ST47" s="43"/>
      <c r="SW47" s="43"/>
      <c r="SZ47" s="43"/>
      <c r="TC47" s="43"/>
      <c r="TF47" s="43"/>
      <c r="TI47" s="43"/>
      <c r="TL47" s="43"/>
      <c r="TO47" s="43"/>
      <c r="TR47" s="43"/>
      <c r="TU47" s="43"/>
      <c r="TX47" s="43"/>
      <c r="UA47" s="43"/>
      <c r="UD47" s="43"/>
      <c r="UG47" s="43"/>
      <c r="UJ47" s="43"/>
      <c r="UM47" s="43"/>
      <c r="UP47" s="43"/>
      <c r="US47" s="43"/>
      <c r="UV47" s="43"/>
      <c r="UY47" s="43"/>
      <c r="VB47" s="43"/>
      <c r="VE47" s="43"/>
      <c r="VH47" s="43"/>
      <c r="VK47" s="43"/>
      <c r="VN47" s="43"/>
      <c r="VQ47" s="43"/>
      <c r="VT47" s="43"/>
      <c r="VW47" s="43"/>
      <c r="VZ47" s="43"/>
      <c r="WC47" s="43"/>
      <c r="WF47" s="43"/>
      <c r="WI47" s="43"/>
      <c r="WL47" s="43"/>
      <c r="WO47" s="43"/>
      <c r="WR47" s="43"/>
      <c r="WU47" s="43"/>
      <c r="WX47" s="43"/>
      <c r="XA47" s="43"/>
      <c r="XD47" s="43"/>
      <c r="XG47" s="43"/>
      <c r="XJ47" s="43"/>
      <c r="XM47" s="43"/>
      <c r="XP47" s="43"/>
      <c r="XS47" s="43"/>
      <c r="XV47" s="43"/>
      <c r="XY47" s="43"/>
      <c r="YB47" s="43"/>
      <c r="YE47" s="43"/>
      <c r="YH47" s="43"/>
      <c r="YK47" s="43"/>
      <c r="YN47" s="43"/>
      <c r="YQ47" s="43"/>
      <c r="YT47" s="43"/>
      <c r="YW47" s="43"/>
      <c r="YZ47" s="43"/>
      <c r="ZC47" s="43"/>
      <c r="ZF47" s="43"/>
      <c r="ZI47" s="43"/>
      <c r="ZL47" s="43"/>
      <c r="ZO47" s="43"/>
      <c r="ZR47" s="43"/>
      <c r="ZU47" s="43"/>
      <c r="ZX47" s="43"/>
      <c r="AAA47" s="43"/>
      <c r="AAD47" s="43"/>
      <c r="AAG47" s="43"/>
      <c r="AAJ47" s="43"/>
      <c r="AAM47" s="43"/>
      <c r="AAP47" s="43"/>
      <c r="AAS47" s="43"/>
      <c r="AAV47" s="43"/>
      <c r="AAY47" s="43"/>
      <c r="ABB47" s="43"/>
      <c r="ABE47" s="43"/>
      <c r="ABH47" s="43"/>
      <c r="ABK47" s="43"/>
      <c r="ABN47" s="43"/>
      <c r="ABQ47" s="43"/>
      <c r="ABT47" s="43"/>
      <c r="ABW47" s="43"/>
      <c r="ABZ47" s="43"/>
      <c r="ACC47" s="43"/>
      <c r="ACF47" s="43"/>
      <c r="ACI47" s="43"/>
      <c r="ACL47" s="43"/>
      <c r="ACO47" s="43"/>
      <c r="ACR47" s="43"/>
      <c r="ACU47" s="43"/>
      <c r="ACX47" s="43"/>
      <c r="ADA47" s="43"/>
      <c r="ADD47" s="43"/>
      <c r="ADG47" s="43"/>
      <c r="ADJ47" s="43"/>
      <c r="ADM47" s="43"/>
      <c r="ADP47" s="43"/>
      <c r="ADS47" s="43"/>
      <c r="ADV47" s="43"/>
      <c r="ADY47" s="43"/>
      <c r="AEB47" s="43"/>
      <c r="AEE47" s="43"/>
      <c r="AEH47" s="43"/>
      <c r="AEK47" s="43"/>
      <c r="AEN47" s="43"/>
      <c r="AEQ47" s="43"/>
      <c r="AET47" s="43"/>
      <c r="AEW47" s="43"/>
      <c r="AEZ47" s="43"/>
      <c r="AFC47" s="43"/>
      <c r="AFF47" s="43"/>
      <c r="AFI47" s="43"/>
      <c r="AFL47" s="43"/>
      <c r="AFO47" s="43"/>
      <c r="AFR47" s="43"/>
      <c r="AFU47" s="43"/>
      <c r="AFX47" s="43"/>
      <c r="AGA47" s="43"/>
      <c r="AGD47" s="43"/>
      <c r="AGG47" s="43"/>
      <c r="AGJ47" s="43"/>
      <c r="AGM47" s="43"/>
      <c r="AGP47" s="43"/>
      <c r="AGS47" s="43"/>
      <c r="AGV47" s="43"/>
      <c r="AGY47" s="43"/>
      <c r="AHB47" s="43"/>
      <c r="AHE47" s="43"/>
      <c r="AHH47" s="43"/>
      <c r="AHK47" s="43"/>
      <c r="AHN47" s="43"/>
      <c r="AHQ47" s="43"/>
      <c r="AHT47" s="43"/>
      <c r="AHW47" s="43"/>
      <c r="AHZ47" s="43"/>
      <c r="AIC47" s="43"/>
      <c r="AIF47" s="43"/>
      <c r="AII47" s="43"/>
      <c r="AIL47" s="43"/>
      <c r="AIO47" s="43"/>
      <c r="AIR47" s="43"/>
      <c r="AIU47" s="43"/>
      <c r="AIX47" s="43"/>
      <c r="AJA47" s="43"/>
      <c r="AJD47" s="43"/>
      <c r="AJG47" s="43"/>
      <c r="AJJ47" s="43"/>
      <c r="AJM47" s="43"/>
      <c r="AJP47" s="43"/>
      <c r="AJS47" s="43"/>
      <c r="AJV47" s="43"/>
      <c r="AJY47" s="43"/>
      <c r="AKB47" s="43"/>
      <c r="AKE47" s="43"/>
      <c r="AKH47" s="43"/>
      <c r="AKK47" s="43"/>
      <c r="AKN47" s="43"/>
      <c r="AKQ47" s="43"/>
      <c r="AKT47" s="43"/>
      <c r="AKW47" s="43"/>
      <c r="AKZ47" s="43"/>
      <c r="ALC47" s="43"/>
      <c r="ALF47" s="43"/>
      <c r="ALI47" s="43"/>
      <c r="ALL47" s="43"/>
      <c r="ALO47" s="43"/>
      <c r="ALR47" s="43"/>
      <c r="ALU47" s="43"/>
      <c r="ALX47" s="43"/>
      <c r="AMA47" s="43"/>
      <c r="AMD47" s="43"/>
      <c r="AMG47" s="43"/>
      <c r="AMJ47" s="43"/>
      <c r="AMM47" s="43"/>
      <c r="AMP47" s="43"/>
      <c r="AMS47" s="43"/>
      <c r="AMV47" s="43"/>
      <c r="AMY47" s="43"/>
      <c r="ANB47" s="43"/>
      <c r="ANE47" s="43"/>
      <c r="ANH47" s="43"/>
      <c r="ANK47" s="43"/>
      <c r="ANN47" s="43"/>
      <c r="ANQ47" s="43"/>
      <c r="ANT47" s="43"/>
      <c r="ANW47" s="43"/>
      <c r="ANZ47" s="43"/>
      <c r="AOC47" s="43"/>
      <c r="AOF47" s="43"/>
      <c r="AOI47" s="43"/>
      <c r="AOL47" s="43"/>
      <c r="AOO47" s="43"/>
      <c r="AOR47" s="43"/>
      <c r="AOU47" s="43"/>
      <c r="AOX47" s="43"/>
      <c r="APA47" s="43"/>
      <c r="APD47" s="43"/>
      <c r="APG47" s="43"/>
      <c r="APJ47" s="43"/>
      <c r="APM47" s="43"/>
      <c r="APP47" s="43"/>
      <c r="APS47" s="43"/>
      <c r="APV47" s="43"/>
      <c r="APY47" s="43"/>
      <c r="AQB47" s="43"/>
      <c r="AQE47" s="43"/>
      <c r="AQH47" s="43"/>
      <c r="AQK47" s="43"/>
      <c r="AQN47" s="43"/>
      <c r="AQQ47" s="43"/>
      <c r="AQT47" s="43"/>
      <c r="AQW47" s="43"/>
      <c r="AQZ47" s="43"/>
      <c r="ARC47" s="43"/>
      <c r="ARF47" s="43"/>
      <c r="ARI47" s="43"/>
      <c r="ARL47" s="43"/>
      <c r="ARO47" s="43"/>
      <c r="ARR47" s="43"/>
      <c r="ARU47" s="43"/>
      <c r="ARX47" s="43"/>
      <c r="ASA47" s="43"/>
      <c r="ASD47" s="43"/>
      <c r="ASG47" s="43"/>
      <c r="ASJ47" s="43"/>
      <c r="ASM47" s="43"/>
      <c r="ASP47" s="43"/>
      <c r="ASS47" s="43"/>
      <c r="ASV47" s="43"/>
      <c r="ASY47" s="43"/>
      <c r="ATB47" s="43"/>
      <c r="ATE47" s="43"/>
      <c r="ATH47" s="43"/>
      <c r="ATK47" s="43"/>
      <c r="ATN47" s="43"/>
      <c r="ATQ47" s="43"/>
      <c r="ATT47" s="43"/>
      <c r="ATW47" s="43"/>
      <c r="ATZ47" s="43"/>
      <c r="AUC47" s="43"/>
      <c r="AUF47" s="43"/>
      <c r="AUI47" s="43"/>
      <c r="AUL47" s="43"/>
      <c r="AUO47" s="43"/>
      <c r="AUR47" s="43"/>
      <c r="AUU47" s="43"/>
      <c r="AUX47" s="43"/>
      <c r="AVA47" s="43"/>
      <c r="AVD47" s="43"/>
      <c r="AVG47" s="43"/>
      <c r="AVJ47" s="43"/>
      <c r="AVM47" s="43"/>
      <c r="AVP47" s="43"/>
      <c r="AVS47" s="43"/>
      <c r="AVV47" s="43"/>
      <c r="AVY47" s="43"/>
      <c r="AWB47" s="43"/>
      <c r="AWE47" s="43"/>
      <c r="AWH47" s="43"/>
      <c r="AWK47" s="43"/>
      <c r="AWN47" s="43"/>
      <c r="AWQ47" s="43"/>
      <c r="AWT47" s="43"/>
      <c r="AWW47" s="43"/>
      <c r="AWZ47" s="43"/>
      <c r="AXC47" s="43"/>
      <c r="AXF47" s="43"/>
      <c r="AXI47" s="43"/>
      <c r="AXL47" s="43"/>
      <c r="AXO47" s="43"/>
      <c r="AXR47" s="43"/>
      <c r="AXU47" s="43"/>
      <c r="AXX47" s="43"/>
      <c r="AYA47" s="43"/>
      <c r="AYD47" s="43"/>
      <c r="AYG47" s="43"/>
      <c r="AYJ47" s="43"/>
      <c r="AYM47" s="43"/>
      <c r="AYP47" s="43"/>
      <c r="AYS47" s="43"/>
      <c r="AYV47" s="43"/>
      <c r="AYY47" s="43"/>
      <c r="AZB47" s="43"/>
      <c r="AZE47" s="43"/>
      <c r="AZH47" s="43"/>
      <c r="AZK47" s="43"/>
      <c r="AZN47" s="43"/>
      <c r="AZQ47" s="43"/>
      <c r="AZT47" s="43"/>
      <c r="AZW47" s="43"/>
      <c r="AZZ47" s="43"/>
      <c r="BAC47" s="43"/>
      <c r="BAF47" s="43"/>
      <c r="BAI47" s="43"/>
      <c r="BAL47" s="43"/>
      <c r="BAO47" s="43"/>
      <c r="BAR47" s="43"/>
      <c r="BAU47" s="43"/>
      <c r="BAX47" s="43"/>
      <c r="BBA47" s="43"/>
      <c r="BBD47" s="43"/>
      <c r="BBG47" s="43"/>
      <c r="BBJ47" s="43"/>
      <c r="BBM47" s="43"/>
      <c r="BBP47" s="43"/>
      <c r="BBS47" s="43"/>
      <c r="BBV47" s="43"/>
      <c r="BBY47" s="43"/>
      <c r="BCB47" s="43"/>
      <c r="BCE47" s="43"/>
      <c r="BCH47" s="43"/>
      <c r="BCK47" s="43"/>
      <c r="BCN47" s="43"/>
      <c r="BCQ47" s="43"/>
      <c r="BCT47" s="43"/>
      <c r="BCW47" s="43"/>
      <c r="BCZ47" s="43"/>
      <c r="BDC47" s="43"/>
      <c r="BDF47" s="43"/>
      <c r="BDI47" s="43"/>
      <c r="BDL47" s="43"/>
      <c r="BDO47" s="43"/>
      <c r="BDR47" s="43"/>
      <c r="BDU47" s="43"/>
      <c r="BDX47" s="43"/>
      <c r="BEA47" s="43"/>
      <c r="BED47" s="43"/>
      <c r="BEG47" s="43"/>
      <c r="BEJ47" s="43"/>
      <c r="BEM47" s="43"/>
      <c r="BEP47" s="43"/>
      <c r="BES47" s="43"/>
      <c r="BEV47" s="43"/>
      <c r="BEY47" s="43"/>
      <c r="BFB47" s="43"/>
      <c r="BFE47" s="43"/>
      <c r="BFH47" s="43"/>
      <c r="BFK47" s="43"/>
      <c r="BFN47" s="43"/>
      <c r="BFQ47" s="43"/>
      <c r="BFT47" s="43"/>
      <c r="BFW47" s="43"/>
      <c r="BFZ47" s="43"/>
      <c r="BGC47" s="43"/>
      <c r="BGF47" s="43"/>
      <c r="BGI47" s="43"/>
      <c r="BGL47" s="43"/>
      <c r="BGO47" s="43"/>
      <c r="BGR47" s="43"/>
      <c r="BGU47" s="43"/>
      <c r="BGX47" s="43"/>
      <c r="BHA47" s="43"/>
      <c r="BHD47" s="43"/>
      <c r="BHG47" s="43"/>
      <c r="BHJ47" s="43"/>
      <c r="BHM47" s="43"/>
      <c r="BHP47" s="43"/>
      <c r="BHS47" s="43"/>
      <c r="BHV47" s="43"/>
      <c r="BHY47" s="43"/>
      <c r="BIB47" s="43"/>
      <c r="BIE47" s="43"/>
      <c r="BIH47" s="43"/>
      <c r="BIK47" s="43"/>
      <c r="BIN47" s="43"/>
      <c r="BIQ47" s="43"/>
      <c r="BIT47" s="43"/>
      <c r="BIW47" s="43"/>
      <c r="BIZ47" s="43"/>
      <c r="BJC47" s="43"/>
      <c r="BJF47" s="43"/>
      <c r="BJI47" s="43"/>
      <c r="BJL47" s="43"/>
      <c r="BJO47" s="43"/>
      <c r="BJR47" s="43"/>
      <c r="BJU47" s="43"/>
      <c r="BJX47" s="43"/>
      <c r="BKA47" s="43"/>
      <c r="BKD47" s="43"/>
      <c r="BKG47" s="43"/>
      <c r="BKJ47" s="43"/>
      <c r="BKM47" s="43"/>
      <c r="BKP47" s="43"/>
      <c r="BKS47" s="43"/>
      <c r="BKV47" s="43"/>
      <c r="BKY47" s="43"/>
      <c r="BLB47" s="43"/>
      <c r="BLE47" s="43"/>
      <c r="BLH47" s="43"/>
      <c r="BLK47" s="43"/>
      <c r="BLN47" s="43"/>
      <c r="BLQ47" s="43"/>
      <c r="BLT47" s="43"/>
      <c r="BLW47" s="43"/>
      <c r="BLZ47" s="43"/>
      <c r="BMC47" s="43"/>
      <c r="BMF47" s="43"/>
      <c r="BMI47" s="43"/>
      <c r="BML47" s="43"/>
      <c r="BMO47" s="43"/>
      <c r="BMR47" s="43"/>
      <c r="BMU47" s="43"/>
      <c r="BMX47" s="43"/>
      <c r="BNA47" s="43"/>
      <c r="BND47" s="43"/>
      <c r="BNG47" s="43"/>
      <c r="BNJ47" s="43"/>
      <c r="BNM47" s="43"/>
      <c r="BNP47" s="43"/>
      <c r="BNS47" s="43"/>
      <c r="BNV47" s="43"/>
      <c r="BNY47" s="43"/>
      <c r="BOB47" s="43"/>
      <c r="BOE47" s="43"/>
      <c r="BOH47" s="43"/>
      <c r="BOK47" s="43"/>
      <c r="BON47" s="43"/>
      <c r="BOQ47" s="43"/>
      <c r="BOT47" s="43"/>
      <c r="BOW47" s="43"/>
      <c r="BOZ47" s="43"/>
      <c r="BPC47" s="43"/>
      <c r="BPF47" s="43"/>
      <c r="BPI47" s="43"/>
      <c r="BPL47" s="43"/>
      <c r="BPO47" s="43"/>
      <c r="BPR47" s="43"/>
      <c r="BPU47" s="43"/>
      <c r="BPX47" s="43"/>
      <c r="BQA47" s="43"/>
      <c r="BQD47" s="43"/>
      <c r="BQG47" s="43"/>
      <c r="BQJ47" s="43"/>
      <c r="BQM47" s="43"/>
      <c r="BQP47" s="43"/>
      <c r="BQS47" s="43"/>
      <c r="BQV47" s="43"/>
      <c r="BQY47" s="43"/>
      <c r="BRB47" s="43"/>
      <c r="BRE47" s="43"/>
      <c r="BRH47" s="43"/>
      <c r="BRK47" s="43"/>
      <c r="BRN47" s="43"/>
      <c r="BRQ47" s="43"/>
      <c r="BRT47" s="43"/>
      <c r="BRW47" s="43"/>
      <c r="BRZ47" s="43"/>
      <c r="BSC47" s="43"/>
      <c r="BSF47" s="43"/>
      <c r="BSI47" s="43"/>
      <c r="BSL47" s="43"/>
      <c r="BSO47" s="43"/>
      <c r="BSR47" s="43"/>
      <c r="BSU47" s="43"/>
      <c r="BSX47" s="43"/>
      <c r="BTA47" s="43"/>
      <c r="BTD47" s="43"/>
      <c r="BTG47" s="43"/>
      <c r="BTJ47" s="43"/>
      <c r="BTM47" s="43"/>
      <c r="BTP47" s="43"/>
      <c r="BTS47" s="43"/>
      <c r="BTV47" s="43"/>
      <c r="BTY47" s="43"/>
      <c r="BUB47" s="43"/>
      <c r="BUE47" s="43"/>
      <c r="BUH47" s="43"/>
      <c r="BUK47" s="43"/>
      <c r="BUN47" s="43"/>
      <c r="BUQ47" s="43"/>
      <c r="BUT47" s="43"/>
      <c r="BUW47" s="43"/>
      <c r="BUZ47" s="43"/>
      <c r="BVC47" s="43"/>
      <c r="BVF47" s="43"/>
      <c r="BVI47" s="43"/>
      <c r="BVL47" s="43"/>
      <c r="BVO47" s="43"/>
      <c r="BVR47" s="43"/>
      <c r="BVU47" s="43"/>
      <c r="BVX47" s="43"/>
      <c r="BWA47" s="43"/>
      <c r="BWD47" s="43"/>
      <c r="BWG47" s="43"/>
      <c r="BWJ47" s="43"/>
      <c r="BWM47" s="43"/>
      <c r="BWP47" s="43"/>
      <c r="BWS47" s="43"/>
      <c r="BWV47" s="43"/>
      <c r="BWY47" s="43"/>
      <c r="BXB47" s="43"/>
      <c r="BXE47" s="43"/>
      <c r="BXH47" s="43"/>
      <c r="BXK47" s="43"/>
      <c r="BXN47" s="43"/>
      <c r="BXQ47" s="43"/>
      <c r="BXT47" s="43"/>
      <c r="BXW47" s="43"/>
      <c r="BXZ47" s="43"/>
      <c r="BYC47" s="43"/>
      <c r="BYF47" s="43"/>
      <c r="BYI47" s="43"/>
      <c r="BYL47" s="43"/>
      <c r="BYO47" s="43"/>
      <c r="BYR47" s="43"/>
      <c r="BYU47" s="43"/>
      <c r="BYX47" s="43"/>
      <c r="BZA47" s="43"/>
      <c r="BZD47" s="43"/>
      <c r="BZG47" s="43"/>
      <c r="BZJ47" s="43"/>
      <c r="BZM47" s="43"/>
      <c r="BZP47" s="43"/>
      <c r="BZS47" s="43"/>
      <c r="BZV47" s="43"/>
      <c r="BZY47" s="43"/>
      <c r="CAB47" s="43"/>
      <c r="CAE47" s="43"/>
      <c r="CAH47" s="43"/>
      <c r="CAK47" s="43"/>
      <c r="CAN47" s="43"/>
      <c r="CAQ47" s="43"/>
      <c r="CAT47" s="43"/>
      <c r="CAW47" s="43"/>
      <c r="CAZ47" s="43"/>
      <c r="CBC47" s="43"/>
      <c r="CBF47" s="43"/>
      <c r="CBI47" s="43"/>
      <c r="CBL47" s="43"/>
      <c r="CBO47" s="43"/>
      <c r="CBR47" s="43"/>
      <c r="CBU47" s="43"/>
      <c r="CBX47" s="43"/>
      <c r="CCA47" s="43"/>
      <c r="CCD47" s="43"/>
      <c r="CCG47" s="43"/>
      <c r="CCJ47" s="43"/>
      <c r="CCM47" s="43"/>
      <c r="CCP47" s="43"/>
      <c r="CCS47" s="43"/>
      <c r="CCV47" s="43"/>
      <c r="CCY47" s="43"/>
      <c r="CDB47" s="43"/>
      <c r="CDE47" s="43"/>
      <c r="CDH47" s="43"/>
      <c r="CDK47" s="43"/>
      <c r="CDN47" s="43"/>
      <c r="CDQ47" s="43"/>
      <c r="CDT47" s="43"/>
      <c r="CDW47" s="43"/>
      <c r="CDZ47" s="43"/>
      <c r="CEC47" s="43"/>
      <c r="CEF47" s="43"/>
      <c r="CEI47" s="43"/>
      <c r="CEL47" s="43"/>
      <c r="CEO47" s="43"/>
      <c r="CER47" s="43"/>
      <c r="CEU47" s="43"/>
      <c r="CEX47" s="43"/>
      <c r="CFA47" s="43"/>
      <c r="CFD47" s="43"/>
      <c r="CFG47" s="43"/>
      <c r="CFJ47" s="43"/>
      <c r="CFM47" s="43"/>
      <c r="CFP47" s="43"/>
      <c r="CFS47" s="43"/>
      <c r="CFV47" s="43"/>
      <c r="CFY47" s="43"/>
      <c r="CGB47" s="43"/>
      <c r="CGE47" s="43"/>
      <c r="CGH47" s="43"/>
      <c r="CGK47" s="43"/>
      <c r="CGN47" s="43"/>
      <c r="CGQ47" s="43"/>
      <c r="CGT47" s="43"/>
      <c r="CGW47" s="43"/>
      <c r="CGZ47" s="43"/>
      <c r="CHC47" s="43"/>
      <c r="CHF47" s="43"/>
      <c r="CHI47" s="43"/>
      <c r="CHL47" s="43"/>
      <c r="CHO47" s="43"/>
      <c r="CHR47" s="43"/>
      <c r="CHU47" s="43"/>
      <c r="CHX47" s="43"/>
      <c r="CIA47" s="43"/>
      <c r="CID47" s="43"/>
      <c r="CIG47" s="43"/>
      <c r="CIJ47" s="43"/>
      <c r="CIM47" s="43"/>
      <c r="CIP47" s="43"/>
      <c r="CIS47" s="43"/>
      <c r="CIV47" s="43"/>
      <c r="CIY47" s="43"/>
      <c r="CJB47" s="43"/>
      <c r="CJE47" s="43"/>
      <c r="CJH47" s="43"/>
      <c r="CJK47" s="43"/>
      <c r="CJN47" s="43"/>
      <c r="CJQ47" s="43"/>
      <c r="CJT47" s="43"/>
      <c r="CJW47" s="43"/>
      <c r="CJZ47" s="43"/>
      <c r="CKC47" s="43"/>
      <c r="CKF47" s="43"/>
      <c r="CKI47" s="43"/>
      <c r="CKL47" s="43"/>
      <c r="CKO47" s="43"/>
      <c r="CKR47" s="43"/>
      <c r="CKU47" s="43"/>
      <c r="CKX47" s="43"/>
      <c r="CLA47" s="43"/>
      <c r="CLD47" s="43"/>
      <c r="CLG47" s="43"/>
      <c r="CLJ47" s="43"/>
      <c r="CLM47" s="43"/>
      <c r="CLP47" s="43"/>
      <c r="CLS47" s="43"/>
      <c r="CLV47" s="43"/>
      <c r="CLY47" s="43"/>
      <c r="CMB47" s="43"/>
      <c r="CME47" s="43"/>
      <c r="CMH47" s="43"/>
      <c r="CMK47" s="43"/>
      <c r="CMN47" s="43"/>
      <c r="CMQ47" s="43"/>
      <c r="CMT47" s="43"/>
      <c r="CMW47" s="43"/>
      <c r="CMZ47" s="43"/>
      <c r="CNC47" s="43"/>
      <c r="CNF47" s="43"/>
      <c r="CNI47" s="43"/>
      <c r="CNL47" s="43"/>
      <c r="CNO47" s="43"/>
      <c r="CNR47" s="43"/>
      <c r="CNU47" s="43"/>
      <c r="CNX47" s="43"/>
      <c r="COA47" s="43"/>
      <c r="COD47" s="43"/>
      <c r="COG47" s="43"/>
      <c r="COJ47" s="43"/>
      <c r="COM47" s="43"/>
      <c r="COP47" s="43"/>
      <c r="COS47" s="43"/>
      <c r="COV47" s="43"/>
      <c r="COY47" s="43"/>
      <c r="CPB47" s="43"/>
      <c r="CPE47" s="43"/>
      <c r="CPH47" s="43"/>
      <c r="CPK47" s="43"/>
      <c r="CPN47" s="43"/>
      <c r="CPQ47" s="43"/>
      <c r="CPT47" s="43"/>
      <c r="CPW47" s="43"/>
      <c r="CPZ47" s="43"/>
      <c r="CQC47" s="43"/>
      <c r="CQF47" s="43"/>
      <c r="CQI47" s="43"/>
      <c r="CQL47" s="43"/>
      <c r="CQO47" s="43"/>
      <c r="CQR47" s="43"/>
      <c r="CQU47" s="43"/>
      <c r="CQX47" s="43"/>
      <c r="CRA47" s="43"/>
      <c r="CRD47" s="43"/>
      <c r="CRG47" s="43"/>
      <c r="CRJ47" s="43"/>
      <c r="CRM47" s="43"/>
      <c r="CRP47" s="43"/>
      <c r="CRS47" s="43"/>
      <c r="CRV47" s="43"/>
      <c r="CRY47" s="43"/>
      <c r="CSB47" s="43"/>
      <c r="CSE47" s="43"/>
      <c r="CSH47" s="43"/>
      <c r="CSK47" s="43"/>
      <c r="CSN47" s="43"/>
      <c r="CSQ47" s="43"/>
      <c r="CST47" s="43"/>
      <c r="CSW47" s="43"/>
      <c r="CSZ47" s="43"/>
      <c r="CTC47" s="43"/>
      <c r="CTF47" s="43"/>
      <c r="CTI47" s="43"/>
      <c r="CTL47" s="43"/>
      <c r="CTO47" s="43"/>
      <c r="CTR47" s="43"/>
      <c r="CTU47" s="43"/>
      <c r="CTX47" s="43"/>
      <c r="CUA47" s="43"/>
      <c r="CUD47" s="43"/>
      <c r="CUG47" s="43"/>
      <c r="CUJ47" s="43"/>
      <c r="CUM47" s="43"/>
      <c r="CUP47" s="43"/>
      <c r="CUS47" s="43"/>
      <c r="CUV47" s="43"/>
      <c r="CUY47" s="43"/>
      <c r="CVB47" s="43"/>
      <c r="CVE47" s="43"/>
      <c r="CVH47" s="43"/>
      <c r="CVK47" s="43"/>
      <c r="CVN47" s="43"/>
      <c r="CVQ47" s="43"/>
      <c r="CVT47" s="43"/>
      <c r="CVW47" s="43"/>
      <c r="CVZ47" s="43"/>
      <c r="CWC47" s="43"/>
      <c r="CWF47" s="43"/>
      <c r="CWI47" s="43"/>
      <c r="CWL47" s="43"/>
      <c r="CWO47" s="43"/>
      <c r="CWR47" s="43"/>
      <c r="CWU47" s="43"/>
      <c r="CWX47" s="43"/>
      <c r="CXA47" s="43"/>
      <c r="CXD47" s="43"/>
      <c r="CXG47" s="43"/>
      <c r="CXJ47" s="43"/>
      <c r="CXM47" s="43"/>
      <c r="CXP47" s="43"/>
      <c r="CXS47" s="43"/>
      <c r="CXV47" s="43"/>
      <c r="CXY47" s="43"/>
      <c r="CYB47" s="43"/>
      <c r="CYE47" s="43"/>
      <c r="CYH47" s="43"/>
      <c r="CYK47" s="43"/>
      <c r="CYN47" s="43"/>
      <c r="CYQ47" s="43"/>
      <c r="CYT47" s="43"/>
      <c r="CYW47" s="43"/>
      <c r="CYZ47" s="43"/>
      <c r="CZC47" s="43"/>
      <c r="CZF47" s="43"/>
      <c r="CZI47" s="43"/>
      <c r="CZL47" s="43"/>
      <c r="CZO47" s="43"/>
      <c r="CZR47" s="43"/>
      <c r="CZU47" s="43"/>
      <c r="CZX47" s="43"/>
      <c r="DAA47" s="43"/>
      <c r="DAD47" s="43"/>
      <c r="DAG47" s="43"/>
      <c r="DAJ47" s="43"/>
      <c r="DAM47" s="43"/>
      <c r="DAP47" s="43"/>
      <c r="DAS47" s="43"/>
      <c r="DAV47" s="43"/>
      <c r="DAY47" s="43"/>
      <c r="DBB47" s="43"/>
      <c r="DBE47" s="43"/>
      <c r="DBH47" s="43"/>
      <c r="DBK47" s="43"/>
      <c r="DBN47" s="43"/>
      <c r="DBQ47" s="43"/>
      <c r="DBT47" s="43"/>
      <c r="DBW47" s="43"/>
      <c r="DBZ47" s="43"/>
      <c r="DCC47" s="43"/>
      <c r="DCF47" s="43"/>
      <c r="DCI47" s="43"/>
      <c r="DCL47" s="43"/>
      <c r="DCO47" s="43"/>
      <c r="DCR47" s="43"/>
      <c r="DCU47" s="43"/>
      <c r="DCX47" s="43"/>
      <c r="DDA47" s="43"/>
      <c r="DDD47" s="43"/>
      <c r="DDG47" s="43"/>
      <c r="DDJ47" s="43"/>
      <c r="DDM47" s="43"/>
      <c r="DDP47" s="43"/>
      <c r="DDS47" s="43"/>
      <c r="DDV47" s="43"/>
      <c r="DDY47" s="43"/>
      <c r="DEB47" s="43"/>
      <c r="DEE47" s="43"/>
      <c r="DEH47" s="43"/>
      <c r="DEK47" s="43"/>
      <c r="DEN47" s="43"/>
      <c r="DEQ47" s="43"/>
      <c r="DET47" s="43"/>
      <c r="DEW47" s="43"/>
      <c r="DEZ47" s="43"/>
      <c r="DFC47" s="43"/>
      <c r="DFF47" s="43"/>
      <c r="DFI47" s="43"/>
      <c r="DFL47" s="43"/>
      <c r="DFO47" s="43"/>
      <c r="DFR47" s="43"/>
      <c r="DFU47" s="43"/>
      <c r="DFX47" s="43"/>
      <c r="DGA47" s="43"/>
      <c r="DGD47" s="43"/>
      <c r="DGG47" s="43"/>
      <c r="DGJ47" s="43"/>
      <c r="DGM47" s="43"/>
      <c r="DGP47" s="43"/>
      <c r="DGS47" s="43"/>
      <c r="DGV47" s="43"/>
      <c r="DGY47" s="43"/>
      <c r="DHB47" s="43"/>
      <c r="DHE47" s="43"/>
      <c r="DHH47" s="43"/>
      <c r="DHK47" s="43"/>
      <c r="DHN47" s="43"/>
      <c r="DHQ47" s="43"/>
      <c r="DHT47" s="43"/>
      <c r="DHW47" s="43"/>
      <c r="DHZ47" s="43"/>
      <c r="DIC47" s="43"/>
      <c r="DIF47" s="43"/>
      <c r="DII47" s="43"/>
      <c r="DIL47" s="43"/>
      <c r="DIO47" s="43"/>
      <c r="DIR47" s="43"/>
      <c r="DIU47" s="43"/>
      <c r="DIX47" s="43"/>
      <c r="DJA47" s="43"/>
      <c r="DJD47" s="43"/>
      <c r="DJG47" s="43"/>
      <c r="DJJ47" s="43"/>
      <c r="DJM47" s="43"/>
      <c r="DJP47" s="43"/>
      <c r="DJS47" s="43"/>
      <c r="DJV47" s="43"/>
      <c r="DJY47" s="43"/>
      <c r="DKB47" s="43"/>
      <c r="DKE47" s="43"/>
      <c r="DKH47" s="43"/>
      <c r="DKK47" s="43"/>
      <c r="DKN47" s="43"/>
      <c r="DKQ47" s="43"/>
      <c r="DKT47" s="43"/>
      <c r="DKW47" s="43"/>
      <c r="DKZ47" s="43"/>
      <c r="DLC47" s="43"/>
      <c r="DLF47" s="43"/>
      <c r="DLI47" s="43"/>
      <c r="DLL47" s="43"/>
      <c r="DLO47" s="43"/>
      <c r="DLR47" s="43"/>
      <c r="DLU47" s="43"/>
      <c r="DLX47" s="43"/>
      <c r="DMA47" s="43"/>
      <c r="DMD47" s="43"/>
      <c r="DMG47" s="43"/>
      <c r="DMJ47" s="43"/>
      <c r="DMM47" s="43"/>
      <c r="DMP47" s="43"/>
      <c r="DMS47" s="43"/>
      <c r="DMV47" s="43"/>
      <c r="DMY47" s="43"/>
      <c r="DNB47" s="43"/>
      <c r="DNE47" s="43"/>
      <c r="DNH47" s="43"/>
      <c r="DNK47" s="43"/>
      <c r="DNN47" s="43"/>
      <c r="DNQ47" s="43"/>
      <c r="DNT47" s="43"/>
      <c r="DNW47" s="43"/>
      <c r="DNZ47" s="43"/>
      <c r="DOC47" s="43"/>
      <c r="DOF47" s="43"/>
      <c r="DOI47" s="43"/>
      <c r="DOL47" s="43"/>
      <c r="DOO47" s="43"/>
      <c r="DOR47" s="43"/>
      <c r="DOU47" s="43"/>
      <c r="DOX47" s="43"/>
      <c r="DPA47" s="43"/>
      <c r="DPD47" s="43"/>
      <c r="DPG47" s="43"/>
      <c r="DPJ47" s="43"/>
      <c r="DPM47" s="43"/>
      <c r="DPP47" s="43"/>
      <c r="DPS47" s="43"/>
      <c r="DPV47" s="43"/>
      <c r="DPY47" s="43"/>
      <c r="DQB47" s="43"/>
      <c r="DQE47" s="43"/>
      <c r="DQH47" s="43"/>
      <c r="DQK47" s="43"/>
      <c r="DQN47" s="43"/>
      <c r="DQQ47" s="43"/>
      <c r="DQT47" s="43"/>
      <c r="DQW47" s="43"/>
      <c r="DQZ47" s="43"/>
      <c r="DRC47" s="43"/>
      <c r="DRF47" s="43"/>
      <c r="DRI47" s="43"/>
      <c r="DRL47" s="43"/>
      <c r="DRO47" s="43"/>
      <c r="DRR47" s="43"/>
      <c r="DRU47" s="43"/>
      <c r="DRX47" s="43"/>
      <c r="DSA47" s="43"/>
      <c r="DSD47" s="43"/>
      <c r="DSG47" s="43"/>
      <c r="DSJ47" s="43"/>
      <c r="DSM47" s="43"/>
      <c r="DSP47" s="43"/>
      <c r="DSS47" s="43"/>
      <c r="DSV47" s="43"/>
      <c r="DSY47" s="43"/>
      <c r="DTB47" s="43"/>
      <c r="DTE47" s="43"/>
      <c r="DTH47" s="43"/>
      <c r="DTK47" s="43"/>
      <c r="DTN47" s="43"/>
      <c r="DTQ47" s="43"/>
      <c r="DTT47" s="43"/>
      <c r="DTW47" s="43"/>
      <c r="DTZ47" s="43"/>
      <c r="DUC47" s="43"/>
      <c r="DUF47" s="43"/>
      <c r="DUI47" s="43"/>
      <c r="DUL47" s="43"/>
      <c r="DUO47" s="43"/>
      <c r="DUR47" s="43"/>
      <c r="DUU47" s="43"/>
      <c r="DUX47" s="43"/>
      <c r="DVA47" s="43"/>
      <c r="DVD47" s="43"/>
      <c r="DVG47" s="43"/>
      <c r="DVJ47" s="43"/>
      <c r="DVM47" s="43"/>
      <c r="DVP47" s="43"/>
      <c r="DVS47" s="43"/>
      <c r="DVV47" s="43"/>
      <c r="DVY47" s="43"/>
      <c r="DWB47" s="43"/>
      <c r="DWE47" s="43"/>
      <c r="DWH47" s="43"/>
      <c r="DWK47" s="43"/>
      <c r="DWN47" s="43"/>
      <c r="DWQ47" s="43"/>
      <c r="DWT47" s="43"/>
      <c r="DWW47" s="43"/>
      <c r="DWZ47" s="43"/>
      <c r="DXC47" s="43"/>
      <c r="DXF47" s="43"/>
      <c r="DXI47" s="43"/>
      <c r="DXL47" s="43"/>
      <c r="DXO47" s="43"/>
      <c r="DXR47" s="43"/>
      <c r="DXU47" s="43"/>
      <c r="DXX47" s="43"/>
      <c r="DYA47" s="43"/>
      <c r="DYD47" s="43"/>
      <c r="DYG47" s="43"/>
      <c r="DYJ47" s="43"/>
      <c r="DYM47" s="43"/>
      <c r="DYP47" s="43"/>
      <c r="DYS47" s="43"/>
      <c r="DYV47" s="43"/>
      <c r="DYY47" s="43"/>
      <c r="DZB47" s="43"/>
      <c r="DZE47" s="43"/>
      <c r="DZH47" s="43"/>
      <c r="DZK47" s="43"/>
      <c r="DZN47" s="43"/>
      <c r="DZQ47" s="43"/>
      <c r="DZT47" s="43"/>
      <c r="DZW47" s="43"/>
      <c r="DZZ47" s="43"/>
      <c r="EAC47" s="43"/>
      <c r="EAF47" s="43"/>
      <c r="EAI47" s="43"/>
      <c r="EAL47" s="43"/>
      <c r="EAO47" s="43"/>
      <c r="EAR47" s="43"/>
      <c r="EAU47" s="43"/>
      <c r="EAX47" s="43"/>
      <c r="EBA47" s="43"/>
      <c r="EBD47" s="43"/>
      <c r="EBG47" s="43"/>
      <c r="EBJ47" s="43"/>
      <c r="EBM47" s="43"/>
      <c r="EBP47" s="43"/>
      <c r="EBS47" s="43"/>
      <c r="EBV47" s="43"/>
      <c r="EBY47" s="43"/>
      <c r="ECB47" s="43"/>
      <c r="ECE47" s="43"/>
      <c r="ECH47" s="43"/>
      <c r="ECK47" s="43"/>
      <c r="ECN47" s="43"/>
      <c r="ECQ47" s="43"/>
      <c r="ECT47" s="43"/>
      <c r="ECW47" s="43"/>
      <c r="ECZ47" s="43"/>
      <c r="EDC47" s="43"/>
      <c r="EDF47" s="43"/>
      <c r="EDI47" s="43"/>
      <c r="EDL47" s="43"/>
      <c r="EDO47" s="43"/>
      <c r="EDR47" s="43"/>
      <c r="EDU47" s="43"/>
      <c r="EDX47" s="43"/>
      <c r="EEA47" s="43"/>
      <c r="EED47" s="43"/>
      <c r="EEG47" s="43"/>
      <c r="EEJ47" s="43"/>
      <c r="EEM47" s="43"/>
      <c r="EEP47" s="43"/>
      <c r="EES47" s="43"/>
      <c r="EEV47" s="43"/>
      <c r="EEY47" s="43"/>
      <c r="EFB47" s="43"/>
      <c r="EFE47" s="43"/>
      <c r="EFH47" s="43"/>
      <c r="EFK47" s="43"/>
      <c r="EFN47" s="43"/>
      <c r="EFQ47" s="43"/>
      <c r="EFT47" s="43"/>
      <c r="EFW47" s="43"/>
      <c r="EFZ47" s="43"/>
      <c r="EGC47" s="43"/>
      <c r="EGF47" s="43"/>
      <c r="EGI47" s="43"/>
      <c r="EGL47" s="43"/>
      <c r="EGO47" s="43"/>
      <c r="EGR47" s="43"/>
      <c r="EGU47" s="43"/>
      <c r="EGX47" s="43"/>
      <c r="EHA47" s="43"/>
      <c r="EHD47" s="43"/>
      <c r="EHG47" s="43"/>
      <c r="EHJ47" s="43"/>
      <c r="EHM47" s="43"/>
      <c r="EHP47" s="43"/>
      <c r="EHS47" s="43"/>
      <c r="EHV47" s="43"/>
      <c r="EHY47" s="43"/>
      <c r="EIB47" s="43"/>
      <c r="EIE47" s="43"/>
      <c r="EIH47" s="43"/>
      <c r="EIK47" s="43"/>
      <c r="EIN47" s="43"/>
      <c r="EIQ47" s="43"/>
      <c r="EIT47" s="43"/>
      <c r="EIW47" s="43"/>
      <c r="EIZ47" s="43"/>
      <c r="EJC47" s="43"/>
      <c r="EJF47" s="43"/>
      <c r="EJI47" s="43"/>
      <c r="EJL47" s="43"/>
      <c r="EJO47" s="43"/>
      <c r="EJR47" s="43"/>
      <c r="EJU47" s="43"/>
      <c r="EJX47" s="43"/>
      <c r="EKA47" s="43"/>
      <c r="EKD47" s="43"/>
      <c r="EKG47" s="43"/>
      <c r="EKJ47" s="43"/>
      <c r="EKM47" s="43"/>
      <c r="EKP47" s="43"/>
      <c r="EKS47" s="43"/>
      <c r="EKV47" s="43"/>
      <c r="EKY47" s="43"/>
      <c r="ELB47" s="43"/>
      <c r="ELE47" s="43"/>
      <c r="ELH47" s="43"/>
      <c r="ELK47" s="43"/>
      <c r="ELN47" s="43"/>
      <c r="ELQ47" s="43"/>
      <c r="ELT47" s="43"/>
      <c r="ELW47" s="43"/>
      <c r="ELZ47" s="43"/>
      <c r="EMC47" s="43"/>
      <c r="EMF47" s="43"/>
      <c r="EMI47" s="43"/>
      <c r="EML47" s="43"/>
      <c r="EMO47" s="43"/>
      <c r="EMR47" s="43"/>
      <c r="EMU47" s="43"/>
      <c r="EMX47" s="43"/>
      <c r="ENA47" s="43"/>
      <c r="END47" s="43"/>
      <c r="ENG47" s="43"/>
      <c r="ENJ47" s="43"/>
      <c r="ENM47" s="43"/>
      <c r="ENP47" s="43"/>
      <c r="ENS47" s="43"/>
      <c r="ENV47" s="43"/>
      <c r="ENY47" s="43"/>
      <c r="EOB47" s="43"/>
      <c r="EOE47" s="43"/>
      <c r="EOH47" s="43"/>
      <c r="EOK47" s="43"/>
      <c r="EON47" s="43"/>
      <c r="EOQ47" s="43"/>
      <c r="EOT47" s="43"/>
      <c r="EOW47" s="43"/>
      <c r="EOZ47" s="43"/>
      <c r="EPC47" s="43"/>
      <c r="EPF47" s="43"/>
      <c r="EPI47" s="43"/>
      <c r="EPL47" s="43"/>
      <c r="EPO47" s="43"/>
      <c r="EPR47" s="43"/>
      <c r="EPU47" s="43"/>
      <c r="EPX47" s="43"/>
      <c r="EQA47" s="43"/>
      <c r="EQD47" s="43"/>
      <c r="EQG47" s="43"/>
      <c r="EQJ47" s="43"/>
      <c r="EQM47" s="43"/>
      <c r="EQP47" s="43"/>
      <c r="EQS47" s="43"/>
      <c r="EQV47" s="43"/>
      <c r="EQY47" s="43"/>
      <c r="ERB47" s="43"/>
      <c r="ERE47" s="43"/>
      <c r="ERH47" s="43"/>
      <c r="ERK47" s="43"/>
      <c r="ERN47" s="43"/>
      <c r="ERQ47" s="43"/>
      <c r="ERT47" s="43"/>
      <c r="ERW47" s="43"/>
      <c r="ERZ47" s="43"/>
      <c r="ESC47" s="43"/>
      <c r="ESF47" s="43"/>
      <c r="ESI47" s="43"/>
      <c r="ESL47" s="43"/>
      <c r="ESO47" s="43"/>
      <c r="ESR47" s="43"/>
      <c r="ESU47" s="43"/>
      <c r="ESX47" s="43"/>
      <c r="ETA47" s="43"/>
      <c r="ETD47" s="43"/>
      <c r="ETG47" s="43"/>
      <c r="ETJ47" s="43"/>
      <c r="ETM47" s="43"/>
      <c r="ETP47" s="43"/>
      <c r="ETS47" s="43"/>
      <c r="ETV47" s="43"/>
      <c r="ETY47" s="43"/>
      <c r="EUB47" s="43"/>
      <c r="EUE47" s="43"/>
      <c r="EUH47" s="43"/>
      <c r="EUK47" s="43"/>
      <c r="EUN47" s="43"/>
      <c r="EUQ47" s="43"/>
      <c r="EUT47" s="43"/>
      <c r="EUW47" s="43"/>
      <c r="EUZ47" s="43"/>
      <c r="EVC47" s="43"/>
      <c r="EVF47" s="43"/>
      <c r="EVI47" s="43"/>
      <c r="EVL47" s="43"/>
      <c r="EVO47" s="43"/>
      <c r="EVR47" s="43"/>
      <c r="EVU47" s="43"/>
      <c r="EVX47" s="43"/>
      <c r="EWA47" s="43"/>
      <c r="EWD47" s="43"/>
      <c r="EWG47" s="43"/>
      <c r="EWJ47" s="43"/>
      <c r="EWM47" s="43"/>
      <c r="EWP47" s="43"/>
      <c r="EWS47" s="43"/>
      <c r="EWV47" s="43"/>
      <c r="EWY47" s="43"/>
      <c r="EXB47" s="43"/>
      <c r="EXE47" s="43"/>
      <c r="EXH47" s="43"/>
      <c r="EXK47" s="43"/>
      <c r="EXN47" s="43"/>
      <c r="EXQ47" s="43"/>
      <c r="EXT47" s="43"/>
      <c r="EXW47" s="43"/>
      <c r="EXZ47" s="43"/>
      <c r="EYC47" s="43"/>
      <c r="EYF47" s="43"/>
      <c r="EYI47" s="43"/>
      <c r="EYL47" s="43"/>
      <c r="EYO47" s="43"/>
      <c r="EYR47" s="43"/>
      <c r="EYU47" s="43"/>
      <c r="EYX47" s="43"/>
      <c r="EZA47" s="43"/>
      <c r="EZD47" s="43"/>
      <c r="EZG47" s="43"/>
      <c r="EZJ47" s="43"/>
      <c r="EZM47" s="43"/>
      <c r="EZP47" s="43"/>
      <c r="EZS47" s="43"/>
      <c r="EZV47" s="43"/>
      <c r="EZY47" s="43"/>
      <c r="FAB47" s="43"/>
      <c r="FAE47" s="43"/>
      <c r="FAH47" s="43"/>
      <c r="FAK47" s="43"/>
      <c r="FAN47" s="43"/>
      <c r="FAQ47" s="43"/>
      <c r="FAT47" s="43"/>
      <c r="FAW47" s="43"/>
      <c r="FAZ47" s="43"/>
      <c r="FBC47" s="43"/>
      <c r="FBF47" s="43"/>
      <c r="FBI47" s="43"/>
      <c r="FBL47" s="43"/>
      <c r="FBO47" s="43"/>
      <c r="FBR47" s="43"/>
      <c r="FBU47" s="43"/>
      <c r="FBX47" s="43"/>
      <c r="FCA47" s="43"/>
      <c r="FCD47" s="43"/>
      <c r="FCG47" s="43"/>
      <c r="FCJ47" s="43"/>
      <c r="FCM47" s="43"/>
      <c r="FCP47" s="43"/>
      <c r="FCS47" s="43"/>
      <c r="FCV47" s="43"/>
      <c r="FCY47" s="43"/>
      <c r="FDB47" s="43"/>
      <c r="FDE47" s="43"/>
      <c r="FDH47" s="43"/>
      <c r="FDK47" s="43"/>
      <c r="FDN47" s="43"/>
      <c r="FDQ47" s="43"/>
      <c r="FDT47" s="43"/>
      <c r="FDW47" s="43"/>
      <c r="FDZ47" s="43"/>
      <c r="FEC47" s="43"/>
      <c r="FEF47" s="43"/>
      <c r="FEI47" s="43"/>
      <c r="FEL47" s="43"/>
      <c r="FEO47" s="43"/>
      <c r="FER47" s="43"/>
      <c r="FEU47" s="43"/>
      <c r="FEX47" s="43"/>
      <c r="FFA47" s="43"/>
      <c r="FFD47" s="43"/>
      <c r="FFG47" s="43"/>
      <c r="FFJ47" s="43"/>
      <c r="FFM47" s="43"/>
      <c r="FFP47" s="43"/>
      <c r="FFS47" s="43"/>
      <c r="FFV47" s="43"/>
      <c r="FFY47" s="43"/>
      <c r="FGB47" s="43"/>
      <c r="FGE47" s="43"/>
      <c r="FGH47" s="43"/>
      <c r="FGK47" s="43"/>
      <c r="FGN47" s="43"/>
      <c r="FGQ47" s="43"/>
      <c r="FGT47" s="43"/>
      <c r="FGW47" s="43"/>
      <c r="FGZ47" s="43"/>
      <c r="FHC47" s="43"/>
      <c r="FHF47" s="43"/>
      <c r="FHI47" s="43"/>
      <c r="FHL47" s="43"/>
      <c r="FHO47" s="43"/>
      <c r="FHR47" s="43"/>
      <c r="FHU47" s="43"/>
      <c r="FHX47" s="43"/>
      <c r="FIA47" s="43"/>
      <c r="FID47" s="43"/>
      <c r="FIG47" s="43"/>
      <c r="FIJ47" s="43"/>
      <c r="FIM47" s="43"/>
      <c r="FIP47" s="43"/>
      <c r="FIS47" s="43"/>
      <c r="FIV47" s="43"/>
      <c r="FIY47" s="43"/>
      <c r="FJB47" s="43"/>
      <c r="FJE47" s="43"/>
      <c r="FJH47" s="43"/>
      <c r="FJK47" s="43"/>
      <c r="FJN47" s="43"/>
      <c r="FJQ47" s="43"/>
      <c r="FJT47" s="43"/>
      <c r="FJW47" s="43"/>
      <c r="FJZ47" s="43"/>
      <c r="FKC47" s="43"/>
      <c r="FKF47" s="43"/>
      <c r="FKI47" s="43"/>
      <c r="FKL47" s="43"/>
      <c r="FKO47" s="43"/>
      <c r="FKR47" s="43"/>
      <c r="FKU47" s="43"/>
      <c r="FKX47" s="43"/>
      <c r="FLA47" s="43"/>
      <c r="FLD47" s="43"/>
      <c r="FLG47" s="43"/>
      <c r="FLJ47" s="43"/>
      <c r="FLM47" s="43"/>
      <c r="FLP47" s="43"/>
      <c r="FLS47" s="43"/>
      <c r="FLV47" s="43"/>
      <c r="FLY47" s="43"/>
      <c r="FMB47" s="43"/>
      <c r="FME47" s="43"/>
      <c r="FMH47" s="43"/>
      <c r="FMK47" s="43"/>
      <c r="FMN47" s="43"/>
      <c r="FMQ47" s="43"/>
      <c r="FMT47" s="43"/>
      <c r="FMW47" s="43"/>
      <c r="FMZ47" s="43"/>
      <c r="FNC47" s="43"/>
      <c r="FNF47" s="43"/>
      <c r="FNI47" s="43"/>
      <c r="FNL47" s="43"/>
      <c r="FNO47" s="43"/>
      <c r="FNR47" s="43"/>
      <c r="FNU47" s="43"/>
      <c r="FNX47" s="43"/>
      <c r="FOA47" s="43"/>
      <c r="FOD47" s="43"/>
      <c r="FOG47" s="43"/>
      <c r="FOJ47" s="43"/>
      <c r="FOM47" s="43"/>
      <c r="FOP47" s="43"/>
      <c r="FOS47" s="43"/>
      <c r="FOV47" s="43"/>
      <c r="FOY47" s="43"/>
      <c r="FPB47" s="43"/>
      <c r="FPE47" s="43"/>
      <c r="FPH47" s="43"/>
      <c r="FPK47" s="43"/>
      <c r="FPN47" s="43"/>
      <c r="FPQ47" s="43"/>
      <c r="FPT47" s="43"/>
      <c r="FPW47" s="43"/>
      <c r="FPZ47" s="43"/>
      <c r="FQC47" s="43"/>
      <c r="FQF47" s="43"/>
      <c r="FQI47" s="43"/>
      <c r="FQL47" s="43"/>
      <c r="FQO47" s="43"/>
      <c r="FQR47" s="43"/>
      <c r="FQU47" s="43"/>
      <c r="FQX47" s="43"/>
      <c r="FRA47" s="43"/>
      <c r="FRD47" s="43"/>
      <c r="FRG47" s="43"/>
      <c r="FRJ47" s="43"/>
      <c r="FRM47" s="43"/>
      <c r="FRP47" s="43"/>
      <c r="FRS47" s="43"/>
      <c r="FRV47" s="43"/>
      <c r="FRY47" s="43"/>
      <c r="FSB47" s="43"/>
      <c r="FSE47" s="43"/>
      <c r="FSH47" s="43"/>
      <c r="FSK47" s="43"/>
      <c r="FSN47" s="43"/>
      <c r="FSQ47" s="43"/>
      <c r="FST47" s="43"/>
      <c r="FSW47" s="43"/>
      <c r="FSZ47" s="43"/>
      <c r="FTC47" s="43"/>
      <c r="FTF47" s="43"/>
      <c r="FTI47" s="43"/>
      <c r="FTL47" s="43"/>
      <c r="FTO47" s="43"/>
      <c r="FTR47" s="43"/>
      <c r="FTU47" s="43"/>
      <c r="FTX47" s="43"/>
      <c r="FUA47" s="43"/>
      <c r="FUD47" s="43"/>
      <c r="FUG47" s="43"/>
      <c r="FUJ47" s="43"/>
      <c r="FUM47" s="43"/>
      <c r="FUP47" s="43"/>
      <c r="FUS47" s="43"/>
      <c r="FUV47" s="43"/>
      <c r="FUY47" s="43"/>
      <c r="FVB47" s="43"/>
      <c r="FVE47" s="43"/>
      <c r="FVH47" s="43"/>
      <c r="FVK47" s="43"/>
      <c r="FVN47" s="43"/>
      <c r="FVQ47" s="43"/>
      <c r="FVT47" s="43"/>
      <c r="FVW47" s="43"/>
      <c r="FVZ47" s="43"/>
      <c r="FWC47" s="43"/>
      <c r="FWF47" s="43"/>
      <c r="FWI47" s="43"/>
      <c r="FWL47" s="43"/>
      <c r="FWO47" s="43"/>
      <c r="FWR47" s="43"/>
      <c r="FWU47" s="43"/>
      <c r="FWX47" s="43"/>
      <c r="FXA47" s="43"/>
      <c r="FXD47" s="43"/>
      <c r="FXG47" s="43"/>
      <c r="FXJ47" s="43"/>
      <c r="FXM47" s="43"/>
      <c r="FXP47" s="43"/>
      <c r="FXS47" s="43"/>
      <c r="FXV47" s="43"/>
      <c r="FXY47" s="43"/>
      <c r="FYB47" s="43"/>
      <c r="FYE47" s="43"/>
      <c r="FYH47" s="43"/>
      <c r="FYK47" s="43"/>
      <c r="FYN47" s="43"/>
      <c r="FYQ47" s="43"/>
      <c r="FYT47" s="43"/>
      <c r="FYW47" s="43"/>
      <c r="FYZ47" s="43"/>
      <c r="FZC47" s="43"/>
      <c r="FZF47" s="43"/>
      <c r="FZI47" s="43"/>
      <c r="FZL47" s="43"/>
      <c r="FZO47" s="43"/>
      <c r="FZR47" s="43"/>
      <c r="FZU47" s="43"/>
      <c r="FZX47" s="43"/>
      <c r="GAA47" s="43"/>
      <c r="GAD47" s="43"/>
      <c r="GAG47" s="43"/>
      <c r="GAJ47" s="43"/>
      <c r="GAM47" s="43"/>
      <c r="GAP47" s="43"/>
      <c r="GAS47" s="43"/>
      <c r="GAV47" s="43"/>
      <c r="GAY47" s="43"/>
      <c r="GBB47" s="43"/>
      <c r="GBE47" s="43"/>
      <c r="GBH47" s="43"/>
      <c r="GBK47" s="43"/>
      <c r="GBN47" s="43"/>
      <c r="GBQ47" s="43"/>
      <c r="GBT47" s="43"/>
      <c r="GBW47" s="43"/>
      <c r="GBZ47" s="43"/>
      <c r="GCC47" s="43"/>
      <c r="GCF47" s="43"/>
      <c r="GCI47" s="43"/>
      <c r="GCL47" s="43"/>
      <c r="GCO47" s="43"/>
      <c r="GCR47" s="43"/>
      <c r="GCU47" s="43"/>
      <c r="GCX47" s="43"/>
      <c r="GDA47" s="43"/>
      <c r="GDD47" s="43"/>
      <c r="GDG47" s="43"/>
      <c r="GDJ47" s="43"/>
      <c r="GDM47" s="43"/>
      <c r="GDP47" s="43"/>
      <c r="GDS47" s="43"/>
      <c r="GDV47" s="43"/>
      <c r="GDY47" s="43"/>
      <c r="GEB47" s="43"/>
      <c r="GEE47" s="43"/>
      <c r="GEH47" s="43"/>
      <c r="GEK47" s="43"/>
      <c r="GEN47" s="43"/>
      <c r="GEQ47" s="43"/>
      <c r="GET47" s="43"/>
      <c r="GEW47" s="43"/>
      <c r="GEZ47" s="43"/>
      <c r="GFC47" s="43"/>
      <c r="GFF47" s="43"/>
      <c r="GFI47" s="43"/>
      <c r="GFL47" s="43"/>
      <c r="GFO47" s="43"/>
      <c r="GFR47" s="43"/>
      <c r="GFU47" s="43"/>
      <c r="GFX47" s="43"/>
      <c r="GGA47" s="43"/>
      <c r="GGD47" s="43"/>
      <c r="GGG47" s="43"/>
      <c r="GGJ47" s="43"/>
      <c r="GGM47" s="43"/>
      <c r="GGP47" s="43"/>
      <c r="GGS47" s="43"/>
      <c r="GGV47" s="43"/>
      <c r="GGY47" s="43"/>
      <c r="GHB47" s="43"/>
      <c r="GHE47" s="43"/>
      <c r="GHH47" s="43"/>
      <c r="GHK47" s="43"/>
      <c r="GHN47" s="43"/>
      <c r="GHQ47" s="43"/>
      <c r="GHT47" s="43"/>
      <c r="GHW47" s="43"/>
      <c r="GHZ47" s="43"/>
      <c r="GIC47" s="43"/>
      <c r="GIF47" s="43"/>
      <c r="GII47" s="43"/>
      <c r="GIL47" s="43"/>
      <c r="GIO47" s="43"/>
      <c r="GIR47" s="43"/>
      <c r="GIU47" s="43"/>
      <c r="GIX47" s="43"/>
      <c r="GJA47" s="43"/>
      <c r="GJD47" s="43"/>
      <c r="GJG47" s="43"/>
      <c r="GJJ47" s="43"/>
      <c r="GJM47" s="43"/>
      <c r="GJP47" s="43"/>
      <c r="GJS47" s="43"/>
      <c r="GJV47" s="43"/>
      <c r="GJY47" s="43"/>
      <c r="GKB47" s="43"/>
      <c r="GKE47" s="43"/>
      <c r="GKH47" s="43"/>
      <c r="GKK47" s="43"/>
      <c r="GKN47" s="43"/>
      <c r="GKQ47" s="43"/>
      <c r="GKT47" s="43"/>
      <c r="GKW47" s="43"/>
      <c r="GKZ47" s="43"/>
      <c r="GLC47" s="43"/>
      <c r="GLF47" s="43"/>
      <c r="GLI47" s="43"/>
      <c r="GLL47" s="43"/>
      <c r="GLO47" s="43"/>
      <c r="GLR47" s="43"/>
      <c r="GLU47" s="43"/>
      <c r="GLX47" s="43"/>
      <c r="GMA47" s="43"/>
      <c r="GMD47" s="43"/>
      <c r="GMG47" s="43"/>
      <c r="GMJ47" s="43"/>
      <c r="GMM47" s="43"/>
      <c r="GMP47" s="43"/>
      <c r="GMS47" s="43"/>
      <c r="GMV47" s="43"/>
      <c r="GMY47" s="43"/>
      <c r="GNB47" s="43"/>
      <c r="GNE47" s="43"/>
      <c r="GNH47" s="43"/>
      <c r="GNK47" s="43"/>
      <c r="GNN47" s="43"/>
      <c r="GNQ47" s="43"/>
      <c r="GNT47" s="43"/>
      <c r="GNW47" s="43"/>
      <c r="GNZ47" s="43"/>
      <c r="GOC47" s="43"/>
      <c r="GOF47" s="43"/>
      <c r="GOI47" s="43"/>
      <c r="GOL47" s="43"/>
      <c r="GOO47" s="43"/>
      <c r="GOR47" s="43"/>
      <c r="GOU47" s="43"/>
      <c r="GOX47" s="43"/>
      <c r="GPA47" s="43"/>
      <c r="GPD47" s="43"/>
      <c r="GPG47" s="43"/>
      <c r="GPJ47" s="43"/>
      <c r="GPM47" s="43"/>
      <c r="GPP47" s="43"/>
      <c r="GPS47" s="43"/>
      <c r="GPV47" s="43"/>
      <c r="GPY47" s="43"/>
      <c r="GQB47" s="43"/>
      <c r="GQE47" s="43"/>
      <c r="GQH47" s="43"/>
      <c r="GQK47" s="43"/>
      <c r="GQN47" s="43"/>
      <c r="GQQ47" s="43"/>
      <c r="GQT47" s="43"/>
      <c r="GQW47" s="43"/>
      <c r="GQZ47" s="43"/>
      <c r="GRC47" s="43"/>
      <c r="GRF47" s="43"/>
      <c r="GRI47" s="43"/>
      <c r="GRL47" s="43"/>
      <c r="GRO47" s="43"/>
      <c r="GRR47" s="43"/>
      <c r="GRU47" s="43"/>
      <c r="GRX47" s="43"/>
      <c r="GSA47" s="43"/>
      <c r="GSD47" s="43"/>
      <c r="GSG47" s="43"/>
      <c r="GSJ47" s="43"/>
      <c r="GSM47" s="43"/>
      <c r="GSP47" s="43"/>
      <c r="GSS47" s="43"/>
      <c r="GSV47" s="43"/>
      <c r="GSY47" s="43"/>
      <c r="GTB47" s="43"/>
      <c r="GTE47" s="43"/>
      <c r="GTH47" s="43"/>
      <c r="GTK47" s="43"/>
      <c r="GTN47" s="43"/>
      <c r="GTQ47" s="43"/>
      <c r="GTT47" s="43"/>
      <c r="GTW47" s="43"/>
      <c r="GTZ47" s="43"/>
      <c r="GUC47" s="43"/>
      <c r="GUF47" s="43"/>
      <c r="GUI47" s="43"/>
      <c r="GUL47" s="43"/>
      <c r="GUO47" s="43"/>
      <c r="GUR47" s="43"/>
      <c r="GUU47" s="43"/>
      <c r="GUX47" s="43"/>
      <c r="GVA47" s="43"/>
      <c r="GVD47" s="43"/>
      <c r="GVG47" s="43"/>
      <c r="GVJ47" s="43"/>
      <c r="GVM47" s="43"/>
      <c r="GVP47" s="43"/>
      <c r="GVS47" s="43"/>
      <c r="GVV47" s="43"/>
      <c r="GVY47" s="43"/>
      <c r="GWB47" s="43"/>
      <c r="GWE47" s="43"/>
      <c r="GWH47" s="43"/>
      <c r="GWK47" s="43"/>
      <c r="GWN47" s="43"/>
      <c r="GWQ47" s="43"/>
      <c r="GWT47" s="43"/>
      <c r="GWW47" s="43"/>
      <c r="GWZ47" s="43"/>
      <c r="GXC47" s="43"/>
      <c r="GXF47" s="43"/>
      <c r="GXI47" s="43"/>
      <c r="GXL47" s="43"/>
      <c r="GXO47" s="43"/>
      <c r="GXR47" s="43"/>
      <c r="GXU47" s="43"/>
      <c r="GXX47" s="43"/>
      <c r="GYA47" s="43"/>
      <c r="GYD47" s="43"/>
      <c r="GYG47" s="43"/>
      <c r="GYJ47" s="43"/>
      <c r="GYM47" s="43"/>
      <c r="GYP47" s="43"/>
      <c r="GYS47" s="43"/>
      <c r="GYV47" s="43"/>
      <c r="GYY47" s="43"/>
      <c r="GZB47" s="43"/>
      <c r="GZE47" s="43"/>
      <c r="GZH47" s="43"/>
      <c r="GZK47" s="43"/>
      <c r="GZN47" s="43"/>
      <c r="GZQ47" s="43"/>
      <c r="GZT47" s="43"/>
      <c r="GZW47" s="43"/>
      <c r="GZZ47" s="43"/>
      <c r="HAC47" s="43"/>
      <c r="HAF47" s="43"/>
      <c r="HAI47" s="43"/>
      <c r="HAL47" s="43"/>
      <c r="HAO47" s="43"/>
      <c r="HAR47" s="43"/>
      <c r="HAU47" s="43"/>
      <c r="HAX47" s="43"/>
      <c r="HBA47" s="43"/>
      <c r="HBD47" s="43"/>
      <c r="HBG47" s="43"/>
      <c r="HBJ47" s="43"/>
      <c r="HBM47" s="43"/>
      <c r="HBP47" s="43"/>
      <c r="HBS47" s="43"/>
      <c r="HBV47" s="43"/>
      <c r="HBY47" s="43"/>
      <c r="HCB47" s="43"/>
      <c r="HCE47" s="43"/>
      <c r="HCH47" s="43"/>
      <c r="HCK47" s="43"/>
      <c r="HCN47" s="43"/>
      <c r="HCQ47" s="43"/>
      <c r="HCT47" s="43"/>
      <c r="HCW47" s="43"/>
      <c r="HCZ47" s="43"/>
      <c r="HDC47" s="43"/>
      <c r="HDF47" s="43"/>
      <c r="HDI47" s="43"/>
      <c r="HDL47" s="43"/>
      <c r="HDO47" s="43"/>
      <c r="HDR47" s="43"/>
      <c r="HDU47" s="43"/>
      <c r="HDX47" s="43"/>
      <c r="HEA47" s="43"/>
      <c r="HED47" s="43"/>
      <c r="HEG47" s="43"/>
      <c r="HEJ47" s="43"/>
      <c r="HEM47" s="43"/>
      <c r="HEP47" s="43"/>
      <c r="HES47" s="43"/>
      <c r="HEV47" s="43"/>
      <c r="HEY47" s="43"/>
      <c r="HFB47" s="43"/>
      <c r="HFE47" s="43"/>
      <c r="HFH47" s="43"/>
      <c r="HFK47" s="43"/>
      <c r="HFN47" s="43"/>
      <c r="HFQ47" s="43"/>
      <c r="HFT47" s="43"/>
      <c r="HFW47" s="43"/>
      <c r="HFZ47" s="43"/>
      <c r="HGC47" s="43"/>
      <c r="HGF47" s="43"/>
      <c r="HGI47" s="43"/>
      <c r="HGL47" s="43"/>
      <c r="HGO47" s="43"/>
      <c r="HGR47" s="43"/>
      <c r="HGU47" s="43"/>
      <c r="HGX47" s="43"/>
      <c r="HHA47" s="43"/>
      <c r="HHD47" s="43"/>
      <c r="HHG47" s="43"/>
      <c r="HHJ47" s="43"/>
      <c r="HHM47" s="43"/>
      <c r="HHP47" s="43"/>
      <c r="HHS47" s="43"/>
      <c r="HHV47" s="43"/>
      <c r="HHY47" s="43"/>
      <c r="HIB47" s="43"/>
      <c r="HIE47" s="43"/>
      <c r="HIH47" s="43"/>
      <c r="HIK47" s="43"/>
      <c r="HIN47" s="43"/>
      <c r="HIQ47" s="43"/>
      <c r="HIT47" s="43"/>
      <c r="HIW47" s="43"/>
      <c r="HIZ47" s="43"/>
      <c r="HJC47" s="43"/>
      <c r="HJF47" s="43"/>
      <c r="HJI47" s="43"/>
      <c r="HJL47" s="43"/>
      <c r="HJO47" s="43"/>
      <c r="HJR47" s="43"/>
      <c r="HJU47" s="43"/>
      <c r="HJX47" s="43"/>
      <c r="HKA47" s="43"/>
      <c r="HKD47" s="43"/>
      <c r="HKG47" s="43"/>
      <c r="HKJ47" s="43"/>
      <c r="HKM47" s="43"/>
      <c r="HKP47" s="43"/>
      <c r="HKS47" s="43"/>
      <c r="HKV47" s="43"/>
      <c r="HKY47" s="43"/>
      <c r="HLB47" s="43"/>
      <c r="HLE47" s="43"/>
      <c r="HLH47" s="43"/>
      <c r="HLK47" s="43"/>
      <c r="HLN47" s="43"/>
      <c r="HLQ47" s="43"/>
      <c r="HLT47" s="43"/>
      <c r="HLW47" s="43"/>
      <c r="HLZ47" s="43"/>
      <c r="HMC47" s="43"/>
      <c r="HMF47" s="43"/>
      <c r="HMI47" s="43"/>
      <c r="HML47" s="43"/>
      <c r="HMO47" s="43"/>
      <c r="HMR47" s="43"/>
      <c r="HMU47" s="43"/>
      <c r="HMX47" s="43"/>
      <c r="HNA47" s="43"/>
      <c r="HND47" s="43"/>
      <c r="HNG47" s="43"/>
      <c r="HNJ47" s="43"/>
      <c r="HNM47" s="43"/>
      <c r="HNP47" s="43"/>
      <c r="HNS47" s="43"/>
      <c r="HNV47" s="43"/>
      <c r="HNY47" s="43"/>
      <c r="HOB47" s="43"/>
      <c r="HOE47" s="43"/>
      <c r="HOH47" s="43"/>
      <c r="HOK47" s="43"/>
      <c r="HON47" s="43"/>
      <c r="HOQ47" s="43"/>
      <c r="HOT47" s="43"/>
      <c r="HOW47" s="43"/>
      <c r="HOZ47" s="43"/>
      <c r="HPC47" s="43"/>
      <c r="HPF47" s="43"/>
      <c r="HPI47" s="43"/>
      <c r="HPL47" s="43"/>
      <c r="HPO47" s="43"/>
      <c r="HPR47" s="43"/>
      <c r="HPU47" s="43"/>
      <c r="HPX47" s="43"/>
      <c r="HQA47" s="43"/>
      <c r="HQD47" s="43"/>
      <c r="HQG47" s="43"/>
      <c r="HQJ47" s="43"/>
      <c r="HQM47" s="43"/>
      <c r="HQP47" s="43"/>
      <c r="HQS47" s="43"/>
      <c r="HQV47" s="43"/>
      <c r="HQY47" s="43"/>
      <c r="HRB47" s="43"/>
      <c r="HRE47" s="43"/>
      <c r="HRH47" s="43"/>
      <c r="HRK47" s="43"/>
      <c r="HRN47" s="43"/>
      <c r="HRQ47" s="43"/>
      <c r="HRT47" s="43"/>
      <c r="HRW47" s="43"/>
      <c r="HRZ47" s="43"/>
      <c r="HSC47" s="43"/>
      <c r="HSF47" s="43"/>
      <c r="HSI47" s="43"/>
      <c r="HSL47" s="43"/>
      <c r="HSO47" s="43"/>
      <c r="HSR47" s="43"/>
      <c r="HSU47" s="43"/>
      <c r="HSX47" s="43"/>
      <c r="HTA47" s="43"/>
      <c r="HTD47" s="43"/>
      <c r="HTG47" s="43"/>
      <c r="HTJ47" s="43"/>
      <c r="HTM47" s="43"/>
      <c r="HTP47" s="43"/>
      <c r="HTS47" s="43"/>
      <c r="HTV47" s="43"/>
      <c r="HTY47" s="43"/>
      <c r="HUB47" s="43"/>
      <c r="HUE47" s="43"/>
      <c r="HUH47" s="43"/>
      <c r="HUK47" s="43"/>
      <c r="HUN47" s="43"/>
      <c r="HUQ47" s="43"/>
      <c r="HUT47" s="43"/>
      <c r="HUW47" s="43"/>
      <c r="HUZ47" s="43"/>
      <c r="HVC47" s="43"/>
      <c r="HVF47" s="43"/>
      <c r="HVI47" s="43"/>
      <c r="HVL47" s="43"/>
      <c r="HVO47" s="43"/>
      <c r="HVR47" s="43"/>
      <c r="HVU47" s="43"/>
      <c r="HVX47" s="43"/>
      <c r="HWA47" s="43"/>
      <c r="HWD47" s="43"/>
      <c r="HWG47" s="43"/>
      <c r="HWJ47" s="43"/>
      <c r="HWM47" s="43"/>
      <c r="HWP47" s="43"/>
      <c r="HWS47" s="43"/>
      <c r="HWV47" s="43"/>
      <c r="HWY47" s="43"/>
      <c r="HXB47" s="43"/>
      <c r="HXE47" s="43"/>
      <c r="HXH47" s="43"/>
      <c r="HXK47" s="43"/>
      <c r="HXN47" s="43"/>
      <c r="HXQ47" s="43"/>
      <c r="HXT47" s="43"/>
      <c r="HXW47" s="43"/>
      <c r="HXZ47" s="43"/>
      <c r="HYC47" s="43"/>
      <c r="HYF47" s="43"/>
      <c r="HYI47" s="43"/>
      <c r="HYL47" s="43"/>
      <c r="HYO47" s="43"/>
      <c r="HYR47" s="43"/>
      <c r="HYU47" s="43"/>
      <c r="HYX47" s="43"/>
      <c r="HZA47" s="43"/>
      <c r="HZD47" s="43"/>
      <c r="HZG47" s="43"/>
      <c r="HZJ47" s="43"/>
      <c r="HZM47" s="43"/>
      <c r="HZP47" s="43"/>
      <c r="HZS47" s="43"/>
      <c r="HZV47" s="43"/>
      <c r="HZY47" s="43"/>
      <c r="IAB47" s="43"/>
      <c r="IAE47" s="43"/>
      <c r="IAH47" s="43"/>
      <c r="IAK47" s="43"/>
      <c r="IAN47" s="43"/>
      <c r="IAQ47" s="43"/>
      <c r="IAT47" s="43"/>
      <c r="IAW47" s="43"/>
      <c r="IAZ47" s="43"/>
      <c r="IBC47" s="43"/>
      <c r="IBF47" s="43"/>
      <c r="IBI47" s="43"/>
      <c r="IBL47" s="43"/>
      <c r="IBO47" s="43"/>
      <c r="IBR47" s="43"/>
      <c r="IBU47" s="43"/>
      <c r="IBX47" s="43"/>
      <c r="ICA47" s="43"/>
      <c r="ICD47" s="43"/>
      <c r="ICG47" s="43"/>
      <c r="ICJ47" s="43"/>
      <c r="ICM47" s="43"/>
      <c r="ICP47" s="43"/>
      <c r="ICS47" s="43"/>
      <c r="ICV47" s="43"/>
      <c r="ICY47" s="43"/>
      <c r="IDB47" s="43"/>
      <c r="IDE47" s="43"/>
      <c r="IDH47" s="43"/>
      <c r="IDK47" s="43"/>
      <c r="IDN47" s="43"/>
      <c r="IDQ47" s="43"/>
      <c r="IDT47" s="43"/>
      <c r="IDW47" s="43"/>
      <c r="IDZ47" s="43"/>
      <c r="IEC47" s="43"/>
      <c r="IEF47" s="43"/>
      <c r="IEI47" s="43"/>
      <c r="IEL47" s="43"/>
      <c r="IEO47" s="43"/>
      <c r="IER47" s="43"/>
      <c r="IEU47" s="43"/>
      <c r="IEX47" s="43"/>
      <c r="IFA47" s="43"/>
      <c r="IFD47" s="43"/>
      <c r="IFG47" s="43"/>
      <c r="IFJ47" s="43"/>
      <c r="IFM47" s="43"/>
      <c r="IFP47" s="43"/>
      <c r="IFS47" s="43"/>
      <c r="IFV47" s="43"/>
      <c r="IFY47" s="43"/>
      <c r="IGB47" s="43"/>
      <c r="IGE47" s="43"/>
      <c r="IGH47" s="43"/>
      <c r="IGK47" s="43"/>
      <c r="IGN47" s="43"/>
      <c r="IGQ47" s="43"/>
      <c r="IGT47" s="43"/>
      <c r="IGW47" s="43"/>
      <c r="IGZ47" s="43"/>
      <c r="IHC47" s="43"/>
      <c r="IHF47" s="43"/>
      <c r="IHI47" s="43"/>
      <c r="IHL47" s="43"/>
      <c r="IHO47" s="43"/>
      <c r="IHR47" s="43"/>
      <c r="IHU47" s="43"/>
      <c r="IHX47" s="43"/>
      <c r="IIA47" s="43"/>
      <c r="IID47" s="43"/>
      <c r="IIG47" s="43"/>
      <c r="IIJ47" s="43"/>
      <c r="IIM47" s="43"/>
      <c r="IIP47" s="43"/>
      <c r="IIS47" s="43"/>
      <c r="IIV47" s="43"/>
      <c r="IIY47" s="43"/>
      <c r="IJB47" s="43"/>
      <c r="IJE47" s="43"/>
      <c r="IJH47" s="43"/>
      <c r="IJK47" s="43"/>
      <c r="IJN47" s="43"/>
      <c r="IJQ47" s="43"/>
      <c r="IJT47" s="43"/>
      <c r="IJW47" s="43"/>
      <c r="IJZ47" s="43"/>
      <c r="IKC47" s="43"/>
      <c r="IKF47" s="43"/>
      <c r="IKI47" s="43"/>
      <c r="IKL47" s="43"/>
      <c r="IKO47" s="43"/>
      <c r="IKR47" s="43"/>
      <c r="IKU47" s="43"/>
      <c r="IKX47" s="43"/>
      <c r="ILA47" s="43"/>
      <c r="ILD47" s="43"/>
      <c r="ILG47" s="43"/>
      <c r="ILJ47" s="43"/>
      <c r="ILM47" s="43"/>
      <c r="ILP47" s="43"/>
      <c r="ILS47" s="43"/>
      <c r="ILV47" s="43"/>
      <c r="ILY47" s="43"/>
      <c r="IMB47" s="43"/>
      <c r="IME47" s="43"/>
      <c r="IMH47" s="43"/>
      <c r="IMK47" s="43"/>
      <c r="IMN47" s="43"/>
      <c r="IMQ47" s="43"/>
      <c r="IMT47" s="43"/>
      <c r="IMW47" s="43"/>
      <c r="IMZ47" s="43"/>
      <c r="INC47" s="43"/>
      <c r="INF47" s="43"/>
      <c r="INI47" s="43"/>
      <c r="INL47" s="43"/>
      <c r="INO47" s="43"/>
      <c r="INR47" s="43"/>
      <c r="INU47" s="43"/>
      <c r="INX47" s="43"/>
      <c r="IOA47" s="43"/>
      <c r="IOD47" s="43"/>
      <c r="IOG47" s="43"/>
      <c r="IOJ47" s="43"/>
      <c r="IOM47" s="43"/>
      <c r="IOP47" s="43"/>
      <c r="IOS47" s="43"/>
      <c r="IOV47" s="43"/>
      <c r="IOY47" s="43"/>
      <c r="IPB47" s="43"/>
      <c r="IPE47" s="43"/>
      <c r="IPH47" s="43"/>
      <c r="IPK47" s="43"/>
      <c r="IPN47" s="43"/>
      <c r="IPQ47" s="43"/>
      <c r="IPT47" s="43"/>
      <c r="IPW47" s="43"/>
      <c r="IPZ47" s="43"/>
      <c r="IQC47" s="43"/>
      <c r="IQF47" s="43"/>
      <c r="IQI47" s="43"/>
      <c r="IQL47" s="43"/>
      <c r="IQO47" s="43"/>
      <c r="IQR47" s="43"/>
      <c r="IQU47" s="43"/>
      <c r="IQX47" s="43"/>
      <c r="IRA47" s="43"/>
      <c r="IRD47" s="43"/>
      <c r="IRG47" s="43"/>
      <c r="IRJ47" s="43"/>
      <c r="IRM47" s="43"/>
      <c r="IRP47" s="43"/>
      <c r="IRS47" s="43"/>
      <c r="IRV47" s="43"/>
      <c r="IRY47" s="43"/>
      <c r="ISB47" s="43"/>
      <c r="ISE47" s="43"/>
      <c r="ISH47" s="43"/>
      <c r="ISK47" s="43"/>
      <c r="ISN47" s="43"/>
      <c r="ISQ47" s="43"/>
      <c r="IST47" s="43"/>
      <c r="ISW47" s="43"/>
      <c r="ISZ47" s="43"/>
      <c r="ITC47" s="43"/>
      <c r="ITF47" s="43"/>
      <c r="ITI47" s="43"/>
      <c r="ITL47" s="43"/>
      <c r="ITO47" s="43"/>
      <c r="ITR47" s="43"/>
      <c r="ITU47" s="43"/>
      <c r="ITX47" s="43"/>
      <c r="IUA47" s="43"/>
      <c r="IUD47" s="43"/>
      <c r="IUG47" s="43"/>
      <c r="IUJ47" s="43"/>
      <c r="IUM47" s="43"/>
      <c r="IUP47" s="43"/>
      <c r="IUS47" s="43"/>
      <c r="IUV47" s="43"/>
      <c r="IUY47" s="43"/>
      <c r="IVB47" s="43"/>
      <c r="IVE47" s="43"/>
      <c r="IVH47" s="43"/>
      <c r="IVK47" s="43"/>
      <c r="IVN47" s="43"/>
      <c r="IVQ47" s="43"/>
      <c r="IVT47" s="43"/>
      <c r="IVW47" s="43"/>
      <c r="IVZ47" s="43"/>
      <c r="IWC47" s="43"/>
      <c r="IWF47" s="43"/>
      <c r="IWI47" s="43"/>
      <c r="IWL47" s="43"/>
      <c r="IWO47" s="43"/>
      <c r="IWR47" s="43"/>
      <c r="IWU47" s="43"/>
      <c r="IWX47" s="43"/>
      <c r="IXA47" s="43"/>
      <c r="IXD47" s="43"/>
      <c r="IXG47" s="43"/>
      <c r="IXJ47" s="43"/>
      <c r="IXM47" s="43"/>
      <c r="IXP47" s="43"/>
      <c r="IXS47" s="43"/>
      <c r="IXV47" s="43"/>
      <c r="IXY47" s="43"/>
      <c r="IYB47" s="43"/>
      <c r="IYE47" s="43"/>
      <c r="IYH47" s="43"/>
      <c r="IYK47" s="43"/>
      <c r="IYN47" s="43"/>
      <c r="IYQ47" s="43"/>
      <c r="IYT47" s="43"/>
      <c r="IYW47" s="43"/>
      <c r="IYZ47" s="43"/>
      <c r="IZC47" s="43"/>
      <c r="IZF47" s="43"/>
      <c r="IZI47" s="43"/>
      <c r="IZL47" s="43"/>
      <c r="IZO47" s="43"/>
      <c r="IZR47" s="43"/>
      <c r="IZU47" s="43"/>
      <c r="IZX47" s="43"/>
      <c r="JAA47" s="43"/>
      <c r="JAD47" s="43"/>
      <c r="JAG47" s="43"/>
      <c r="JAJ47" s="43"/>
      <c r="JAM47" s="43"/>
      <c r="JAP47" s="43"/>
      <c r="JAS47" s="43"/>
      <c r="JAV47" s="43"/>
      <c r="JAY47" s="43"/>
      <c r="JBB47" s="43"/>
      <c r="JBE47" s="43"/>
      <c r="JBH47" s="43"/>
      <c r="JBK47" s="43"/>
      <c r="JBN47" s="43"/>
      <c r="JBQ47" s="43"/>
      <c r="JBT47" s="43"/>
      <c r="JBW47" s="43"/>
      <c r="JBZ47" s="43"/>
      <c r="JCC47" s="43"/>
      <c r="JCF47" s="43"/>
      <c r="JCI47" s="43"/>
      <c r="JCL47" s="43"/>
      <c r="JCO47" s="43"/>
      <c r="JCR47" s="43"/>
      <c r="JCU47" s="43"/>
      <c r="JCX47" s="43"/>
      <c r="JDA47" s="43"/>
      <c r="JDD47" s="43"/>
      <c r="JDG47" s="43"/>
      <c r="JDJ47" s="43"/>
      <c r="JDM47" s="43"/>
      <c r="JDP47" s="43"/>
      <c r="JDS47" s="43"/>
      <c r="JDV47" s="43"/>
      <c r="JDY47" s="43"/>
      <c r="JEB47" s="43"/>
      <c r="JEE47" s="43"/>
      <c r="JEH47" s="43"/>
      <c r="JEK47" s="43"/>
      <c r="JEN47" s="43"/>
      <c r="JEQ47" s="43"/>
      <c r="JET47" s="43"/>
      <c r="JEW47" s="43"/>
      <c r="JEZ47" s="43"/>
      <c r="JFC47" s="43"/>
      <c r="JFF47" s="43"/>
      <c r="JFI47" s="43"/>
      <c r="JFL47" s="43"/>
      <c r="JFO47" s="43"/>
      <c r="JFR47" s="43"/>
      <c r="JFU47" s="43"/>
      <c r="JFX47" s="43"/>
      <c r="JGA47" s="43"/>
      <c r="JGD47" s="43"/>
      <c r="JGG47" s="43"/>
      <c r="JGJ47" s="43"/>
      <c r="JGM47" s="43"/>
      <c r="JGP47" s="43"/>
      <c r="JGS47" s="43"/>
      <c r="JGV47" s="43"/>
      <c r="JGY47" s="43"/>
      <c r="JHB47" s="43"/>
      <c r="JHE47" s="43"/>
      <c r="JHH47" s="43"/>
      <c r="JHK47" s="43"/>
      <c r="JHN47" s="43"/>
      <c r="JHQ47" s="43"/>
      <c r="JHT47" s="43"/>
      <c r="JHW47" s="43"/>
      <c r="JHZ47" s="43"/>
      <c r="JIC47" s="43"/>
      <c r="JIF47" s="43"/>
      <c r="JII47" s="43"/>
      <c r="JIL47" s="43"/>
      <c r="JIO47" s="43"/>
      <c r="JIR47" s="43"/>
      <c r="JIU47" s="43"/>
      <c r="JIX47" s="43"/>
      <c r="JJA47" s="43"/>
      <c r="JJD47" s="43"/>
      <c r="JJG47" s="43"/>
      <c r="JJJ47" s="43"/>
      <c r="JJM47" s="43"/>
      <c r="JJP47" s="43"/>
      <c r="JJS47" s="43"/>
      <c r="JJV47" s="43"/>
      <c r="JJY47" s="43"/>
      <c r="JKB47" s="43"/>
      <c r="JKE47" s="43"/>
      <c r="JKH47" s="43"/>
      <c r="JKK47" s="43"/>
      <c r="JKN47" s="43"/>
      <c r="JKQ47" s="43"/>
      <c r="JKT47" s="43"/>
      <c r="JKW47" s="43"/>
      <c r="JKZ47" s="43"/>
      <c r="JLC47" s="43"/>
      <c r="JLF47" s="43"/>
      <c r="JLI47" s="43"/>
      <c r="JLL47" s="43"/>
      <c r="JLO47" s="43"/>
      <c r="JLR47" s="43"/>
      <c r="JLU47" s="43"/>
      <c r="JLX47" s="43"/>
      <c r="JMA47" s="43"/>
      <c r="JMD47" s="43"/>
      <c r="JMG47" s="43"/>
      <c r="JMJ47" s="43"/>
      <c r="JMM47" s="43"/>
      <c r="JMP47" s="43"/>
      <c r="JMS47" s="43"/>
      <c r="JMV47" s="43"/>
      <c r="JMY47" s="43"/>
      <c r="JNB47" s="43"/>
      <c r="JNE47" s="43"/>
      <c r="JNH47" s="43"/>
      <c r="JNK47" s="43"/>
      <c r="JNN47" s="43"/>
      <c r="JNQ47" s="43"/>
      <c r="JNT47" s="43"/>
      <c r="JNW47" s="43"/>
      <c r="JNZ47" s="43"/>
      <c r="JOC47" s="43"/>
      <c r="JOF47" s="43"/>
      <c r="JOI47" s="43"/>
      <c r="JOL47" s="43"/>
      <c r="JOO47" s="43"/>
      <c r="JOR47" s="43"/>
      <c r="JOU47" s="43"/>
      <c r="JOX47" s="43"/>
      <c r="JPA47" s="43"/>
      <c r="JPD47" s="43"/>
      <c r="JPG47" s="43"/>
      <c r="JPJ47" s="43"/>
      <c r="JPM47" s="43"/>
      <c r="JPP47" s="43"/>
      <c r="JPS47" s="43"/>
      <c r="JPV47" s="43"/>
      <c r="JPY47" s="43"/>
      <c r="JQB47" s="43"/>
      <c r="JQE47" s="43"/>
      <c r="JQH47" s="43"/>
      <c r="JQK47" s="43"/>
      <c r="JQN47" s="43"/>
      <c r="JQQ47" s="43"/>
      <c r="JQT47" s="43"/>
      <c r="JQW47" s="43"/>
      <c r="JQZ47" s="43"/>
      <c r="JRC47" s="43"/>
      <c r="JRF47" s="43"/>
      <c r="JRI47" s="43"/>
      <c r="JRL47" s="43"/>
      <c r="JRO47" s="43"/>
      <c r="JRR47" s="43"/>
      <c r="JRU47" s="43"/>
      <c r="JRX47" s="43"/>
      <c r="JSA47" s="43"/>
      <c r="JSD47" s="43"/>
      <c r="JSG47" s="43"/>
      <c r="JSJ47" s="43"/>
      <c r="JSM47" s="43"/>
      <c r="JSP47" s="43"/>
      <c r="JSS47" s="43"/>
      <c r="JSV47" s="43"/>
      <c r="JSY47" s="43"/>
      <c r="JTB47" s="43"/>
      <c r="JTE47" s="43"/>
      <c r="JTH47" s="43"/>
      <c r="JTK47" s="43"/>
      <c r="JTN47" s="43"/>
      <c r="JTQ47" s="43"/>
      <c r="JTT47" s="43"/>
      <c r="JTW47" s="43"/>
      <c r="JTZ47" s="43"/>
      <c r="JUC47" s="43"/>
      <c r="JUF47" s="43"/>
      <c r="JUI47" s="43"/>
      <c r="JUL47" s="43"/>
      <c r="JUO47" s="43"/>
      <c r="JUR47" s="43"/>
      <c r="JUU47" s="43"/>
      <c r="JUX47" s="43"/>
      <c r="JVA47" s="43"/>
      <c r="JVD47" s="43"/>
      <c r="JVG47" s="43"/>
      <c r="JVJ47" s="43"/>
      <c r="JVM47" s="43"/>
      <c r="JVP47" s="43"/>
      <c r="JVS47" s="43"/>
      <c r="JVV47" s="43"/>
      <c r="JVY47" s="43"/>
      <c r="JWB47" s="43"/>
      <c r="JWE47" s="43"/>
      <c r="JWH47" s="43"/>
      <c r="JWK47" s="43"/>
      <c r="JWN47" s="43"/>
      <c r="JWQ47" s="43"/>
      <c r="JWT47" s="43"/>
      <c r="JWW47" s="43"/>
      <c r="JWZ47" s="43"/>
      <c r="JXC47" s="43"/>
      <c r="JXF47" s="43"/>
      <c r="JXI47" s="43"/>
      <c r="JXL47" s="43"/>
      <c r="JXO47" s="43"/>
      <c r="JXR47" s="43"/>
      <c r="JXU47" s="43"/>
      <c r="JXX47" s="43"/>
      <c r="JYA47" s="43"/>
      <c r="JYD47" s="43"/>
      <c r="JYG47" s="43"/>
      <c r="JYJ47" s="43"/>
      <c r="JYM47" s="43"/>
      <c r="JYP47" s="43"/>
      <c r="JYS47" s="43"/>
      <c r="JYV47" s="43"/>
      <c r="JYY47" s="43"/>
      <c r="JZB47" s="43"/>
      <c r="JZE47" s="43"/>
      <c r="JZH47" s="43"/>
      <c r="JZK47" s="43"/>
      <c r="JZN47" s="43"/>
      <c r="JZQ47" s="43"/>
      <c r="JZT47" s="43"/>
      <c r="JZW47" s="43"/>
      <c r="JZZ47" s="43"/>
      <c r="KAC47" s="43"/>
      <c r="KAF47" s="43"/>
      <c r="KAI47" s="43"/>
      <c r="KAL47" s="43"/>
      <c r="KAO47" s="43"/>
      <c r="KAR47" s="43"/>
      <c r="KAU47" s="43"/>
      <c r="KAX47" s="43"/>
      <c r="KBA47" s="43"/>
      <c r="KBD47" s="43"/>
      <c r="KBG47" s="43"/>
      <c r="KBJ47" s="43"/>
      <c r="KBM47" s="43"/>
      <c r="KBP47" s="43"/>
      <c r="KBS47" s="43"/>
      <c r="KBV47" s="43"/>
      <c r="KBY47" s="43"/>
      <c r="KCB47" s="43"/>
      <c r="KCE47" s="43"/>
      <c r="KCH47" s="43"/>
      <c r="KCK47" s="43"/>
      <c r="KCN47" s="43"/>
      <c r="KCQ47" s="43"/>
      <c r="KCT47" s="43"/>
      <c r="KCW47" s="43"/>
      <c r="KCZ47" s="43"/>
      <c r="KDC47" s="43"/>
      <c r="KDF47" s="43"/>
      <c r="KDI47" s="43"/>
      <c r="KDL47" s="43"/>
      <c r="KDO47" s="43"/>
      <c r="KDR47" s="43"/>
      <c r="KDU47" s="43"/>
      <c r="KDX47" s="43"/>
      <c r="KEA47" s="43"/>
      <c r="KED47" s="43"/>
      <c r="KEG47" s="43"/>
      <c r="KEJ47" s="43"/>
      <c r="KEM47" s="43"/>
      <c r="KEP47" s="43"/>
      <c r="KES47" s="43"/>
      <c r="KEV47" s="43"/>
      <c r="KEY47" s="43"/>
      <c r="KFB47" s="43"/>
      <c r="KFE47" s="43"/>
      <c r="KFH47" s="43"/>
      <c r="KFK47" s="43"/>
      <c r="KFN47" s="43"/>
      <c r="KFQ47" s="43"/>
      <c r="KFT47" s="43"/>
      <c r="KFW47" s="43"/>
      <c r="KFZ47" s="43"/>
      <c r="KGC47" s="43"/>
      <c r="KGF47" s="43"/>
      <c r="KGI47" s="43"/>
      <c r="KGL47" s="43"/>
      <c r="KGO47" s="43"/>
      <c r="KGR47" s="43"/>
      <c r="KGU47" s="43"/>
      <c r="KGX47" s="43"/>
      <c r="KHA47" s="43"/>
      <c r="KHD47" s="43"/>
      <c r="KHG47" s="43"/>
      <c r="KHJ47" s="43"/>
      <c r="KHM47" s="43"/>
      <c r="KHP47" s="43"/>
      <c r="KHS47" s="43"/>
      <c r="KHV47" s="43"/>
      <c r="KHY47" s="43"/>
      <c r="KIB47" s="43"/>
      <c r="KIE47" s="43"/>
      <c r="KIH47" s="43"/>
      <c r="KIK47" s="43"/>
      <c r="KIN47" s="43"/>
      <c r="KIQ47" s="43"/>
      <c r="KIT47" s="43"/>
      <c r="KIW47" s="43"/>
      <c r="KIZ47" s="43"/>
      <c r="KJC47" s="43"/>
      <c r="KJF47" s="43"/>
      <c r="KJI47" s="43"/>
      <c r="KJL47" s="43"/>
      <c r="KJO47" s="43"/>
      <c r="KJR47" s="43"/>
      <c r="KJU47" s="43"/>
      <c r="KJX47" s="43"/>
      <c r="KKA47" s="43"/>
      <c r="KKD47" s="43"/>
      <c r="KKG47" s="43"/>
      <c r="KKJ47" s="43"/>
      <c r="KKM47" s="43"/>
      <c r="KKP47" s="43"/>
      <c r="KKS47" s="43"/>
      <c r="KKV47" s="43"/>
      <c r="KKY47" s="43"/>
      <c r="KLB47" s="43"/>
      <c r="KLE47" s="43"/>
      <c r="KLH47" s="43"/>
      <c r="KLK47" s="43"/>
      <c r="KLN47" s="43"/>
      <c r="KLQ47" s="43"/>
      <c r="KLT47" s="43"/>
      <c r="KLW47" s="43"/>
      <c r="KLZ47" s="43"/>
      <c r="KMC47" s="43"/>
      <c r="KMF47" s="43"/>
      <c r="KMI47" s="43"/>
      <c r="KML47" s="43"/>
      <c r="KMO47" s="43"/>
      <c r="KMR47" s="43"/>
      <c r="KMU47" s="43"/>
      <c r="KMX47" s="43"/>
      <c r="KNA47" s="43"/>
      <c r="KND47" s="43"/>
      <c r="KNG47" s="43"/>
      <c r="KNJ47" s="43"/>
      <c r="KNM47" s="43"/>
      <c r="KNP47" s="43"/>
      <c r="KNS47" s="43"/>
      <c r="KNV47" s="43"/>
      <c r="KNY47" s="43"/>
      <c r="KOB47" s="43"/>
      <c r="KOE47" s="43"/>
      <c r="KOH47" s="43"/>
      <c r="KOK47" s="43"/>
      <c r="KON47" s="43"/>
      <c r="KOQ47" s="43"/>
      <c r="KOT47" s="43"/>
      <c r="KOW47" s="43"/>
      <c r="KOZ47" s="43"/>
      <c r="KPC47" s="43"/>
      <c r="KPF47" s="43"/>
      <c r="KPI47" s="43"/>
      <c r="KPL47" s="43"/>
      <c r="KPO47" s="43"/>
      <c r="KPR47" s="43"/>
      <c r="KPU47" s="43"/>
      <c r="KPX47" s="43"/>
      <c r="KQA47" s="43"/>
      <c r="KQD47" s="43"/>
      <c r="KQG47" s="43"/>
      <c r="KQJ47" s="43"/>
      <c r="KQM47" s="43"/>
      <c r="KQP47" s="43"/>
      <c r="KQS47" s="43"/>
      <c r="KQV47" s="43"/>
      <c r="KQY47" s="43"/>
      <c r="KRB47" s="43"/>
      <c r="KRE47" s="43"/>
      <c r="KRH47" s="43"/>
      <c r="KRK47" s="43"/>
      <c r="KRN47" s="43"/>
      <c r="KRQ47" s="43"/>
      <c r="KRT47" s="43"/>
      <c r="KRW47" s="43"/>
      <c r="KRZ47" s="43"/>
      <c r="KSC47" s="43"/>
      <c r="KSF47" s="43"/>
      <c r="KSI47" s="43"/>
      <c r="KSL47" s="43"/>
      <c r="KSO47" s="43"/>
      <c r="KSR47" s="43"/>
      <c r="KSU47" s="43"/>
      <c r="KSX47" s="43"/>
      <c r="KTA47" s="43"/>
      <c r="KTD47" s="43"/>
      <c r="KTG47" s="43"/>
      <c r="KTJ47" s="43"/>
      <c r="KTM47" s="43"/>
      <c r="KTP47" s="43"/>
      <c r="KTS47" s="43"/>
      <c r="KTV47" s="43"/>
      <c r="KTY47" s="43"/>
      <c r="KUB47" s="43"/>
      <c r="KUE47" s="43"/>
      <c r="KUH47" s="43"/>
      <c r="KUK47" s="43"/>
      <c r="KUN47" s="43"/>
      <c r="KUQ47" s="43"/>
      <c r="KUT47" s="43"/>
      <c r="KUW47" s="43"/>
      <c r="KUZ47" s="43"/>
      <c r="KVC47" s="43"/>
      <c r="KVF47" s="43"/>
      <c r="KVI47" s="43"/>
      <c r="KVL47" s="43"/>
      <c r="KVO47" s="43"/>
      <c r="KVR47" s="43"/>
      <c r="KVU47" s="43"/>
      <c r="KVX47" s="43"/>
      <c r="KWA47" s="43"/>
      <c r="KWD47" s="43"/>
      <c r="KWG47" s="43"/>
      <c r="KWJ47" s="43"/>
      <c r="KWM47" s="43"/>
      <c r="KWP47" s="43"/>
      <c r="KWS47" s="43"/>
      <c r="KWV47" s="43"/>
      <c r="KWY47" s="43"/>
      <c r="KXB47" s="43"/>
      <c r="KXE47" s="43"/>
      <c r="KXH47" s="43"/>
      <c r="KXK47" s="43"/>
      <c r="KXN47" s="43"/>
      <c r="KXQ47" s="43"/>
      <c r="KXT47" s="43"/>
      <c r="KXW47" s="43"/>
      <c r="KXZ47" s="43"/>
      <c r="KYC47" s="43"/>
      <c r="KYF47" s="43"/>
      <c r="KYI47" s="43"/>
      <c r="KYL47" s="43"/>
      <c r="KYO47" s="43"/>
      <c r="KYR47" s="43"/>
      <c r="KYU47" s="43"/>
      <c r="KYX47" s="43"/>
      <c r="KZA47" s="43"/>
      <c r="KZD47" s="43"/>
      <c r="KZG47" s="43"/>
      <c r="KZJ47" s="43"/>
      <c r="KZM47" s="43"/>
      <c r="KZP47" s="43"/>
      <c r="KZS47" s="43"/>
      <c r="KZV47" s="43"/>
      <c r="KZY47" s="43"/>
      <c r="LAB47" s="43"/>
      <c r="LAE47" s="43"/>
      <c r="LAH47" s="43"/>
      <c r="LAK47" s="43"/>
      <c r="LAN47" s="43"/>
      <c r="LAQ47" s="43"/>
      <c r="LAT47" s="43"/>
      <c r="LAW47" s="43"/>
      <c r="LAZ47" s="43"/>
      <c r="LBC47" s="43"/>
      <c r="LBF47" s="43"/>
      <c r="LBI47" s="43"/>
      <c r="LBL47" s="43"/>
      <c r="LBO47" s="43"/>
      <c r="LBR47" s="43"/>
      <c r="LBU47" s="43"/>
      <c r="LBX47" s="43"/>
      <c r="LCA47" s="43"/>
      <c r="LCD47" s="43"/>
      <c r="LCG47" s="43"/>
      <c r="LCJ47" s="43"/>
      <c r="LCM47" s="43"/>
      <c r="LCP47" s="43"/>
      <c r="LCS47" s="43"/>
      <c r="LCV47" s="43"/>
      <c r="LCY47" s="43"/>
      <c r="LDB47" s="43"/>
      <c r="LDE47" s="43"/>
      <c r="LDH47" s="43"/>
      <c r="LDK47" s="43"/>
      <c r="LDN47" s="43"/>
      <c r="LDQ47" s="43"/>
      <c r="LDT47" s="43"/>
      <c r="LDW47" s="43"/>
      <c r="LDZ47" s="43"/>
      <c r="LEC47" s="43"/>
      <c r="LEF47" s="43"/>
      <c r="LEI47" s="43"/>
      <c r="LEL47" s="43"/>
      <c r="LEO47" s="43"/>
      <c r="LER47" s="43"/>
      <c r="LEU47" s="43"/>
      <c r="LEX47" s="43"/>
      <c r="LFA47" s="43"/>
      <c r="LFD47" s="43"/>
      <c r="LFG47" s="43"/>
      <c r="LFJ47" s="43"/>
      <c r="LFM47" s="43"/>
      <c r="LFP47" s="43"/>
      <c r="LFS47" s="43"/>
      <c r="LFV47" s="43"/>
      <c r="LFY47" s="43"/>
      <c r="LGB47" s="43"/>
      <c r="LGE47" s="43"/>
      <c r="LGH47" s="43"/>
      <c r="LGK47" s="43"/>
      <c r="LGN47" s="43"/>
      <c r="LGQ47" s="43"/>
      <c r="LGT47" s="43"/>
      <c r="LGW47" s="43"/>
      <c r="LGZ47" s="43"/>
      <c r="LHC47" s="43"/>
      <c r="LHF47" s="43"/>
      <c r="LHI47" s="43"/>
      <c r="LHL47" s="43"/>
      <c r="LHO47" s="43"/>
      <c r="LHR47" s="43"/>
      <c r="LHU47" s="43"/>
      <c r="LHX47" s="43"/>
      <c r="LIA47" s="43"/>
      <c r="LID47" s="43"/>
      <c r="LIG47" s="43"/>
      <c r="LIJ47" s="43"/>
      <c r="LIM47" s="43"/>
      <c r="LIP47" s="43"/>
      <c r="LIS47" s="43"/>
      <c r="LIV47" s="43"/>
      <c r="LIY47" s="43"/>
      <c r="LJB47" s="43"/>
      <c r="LJE47" s="43"/>
      <c r="LJH47" s="43"/>
      <c r="LJK47" s="43"/>
      <c r="LJN47" s="43"/>
      <c r="LJQ47" s="43"/>
      <c r="LJT47" s="43"/>
      <c r="LJW47" s="43"/>
      <c r="LJZ47" s="43"/>
      <c r="LKC47" s="43"/>
      <c r="LKF47" s="43"/>
      <c r="LKI47" s="43"/>
      <c r="LKL47" s="43"/>
      <c r="LKO47" s="43"/>
      <c r="LKR47" s="43"/>
      <c r="LKU47" s="43"/>
      <c r="LKX47" s="43"/>
      <c r="LLA47" s="43"/>
      <c r="LLD47" s="43"/>
      <c r="LLG47" s="43"/>
      <c r="LLJ47" s="43"/>
      <c r="LLM47" s="43"/>
      <c r="LLP47" s="43"/>
      <c r="LLS47" s="43"/>
      <c r="LLV47" s="43"/>
      <c r="LLY47" s="43"/>
      <c r="LMB47" s="43"/>
      <c r="LME47" s="43"/>
      <c r="LMH47" s="43"/>
      <c r="LMK47" s="43"/>
      <c r="LMN47" s="43"/>
      <c r="LMQ47" s="43"/>
      <c r="LMT47" s="43"/>
      <c r="LMW47" s="43"/>
      <c r="LMZ47" s="43"/>
      <c r="LNC47" s="43"/>
      <c r="LNF47" s="43"/>
      <c r="LNI47" s="43"/>
      <c r="LNL47" s="43"/>
      <c r="LNO47" s="43"/>
      <c r="LNR47" s="43"/>
      <c r="LNU47" s="43"/>
      <c r="LNX47" s="43"/>
      <c r="LOA47" s="43"/>
      <c r="LOD47" s="43"/>
      <c r="LOG47" s="43"/>
      <c r="LOJ47" s="43"/>
      <c r="LOM47" s="43"/>
      <c r="LOP47" s="43"/>
      <c r="LOS47" s="43"/>
      <c r="LOV47" s="43"/>
      <c r="LOY47" s="43"/>
      <c r="LPB47" s="43"/>
      <c r="LPE47" s="43"/>
      <c r="LPH47" s="43"/>
      <c r="LPK47" s="43"/>
      <c r="LPN47" s="43"/>
      <c r="LPQ47" s="43"/>
      <c r="LPT47" s="43"/>
      <c r="LPW47" s="43"/>
      <c r="LPZ47" s="43"/>
      <c r="LQC47" s="43"/>
      <c r="LQF47" s="43"/>
      <c r="LQI47" s="43"/>
      <c r="LQL47" s="43"/>
      <c r="LQO47" s="43"/>
      <c r="LQR47" s="43"/>
      <c r="LQU47" s="43"/>
      <c r="LQX47" s="43"/>
      <c r="LRA47" s="43"/>
      <c r="LRD47" s="43"/>
      <c r="LRG47" s="43"/>
      <c r="LRJ47" s="43"/>
      <c r="LRM47" s="43"/>
      <c r="LRP47" s="43"/>
      <c r="LRS47" s="43"/>
      <c r="LRV47" s="43"/>
      <c r="LRY47" s="43"/>
      <c r="LSB47" s="43"/>
      <c r="LSE47" s="43"/>
      <c r="LSH47" s="43"/>
      <c r="LSK47" s="43"/>
      <c r="LSN47" s="43"/>
      <c r="LSQ47" s="43"/>
      <c r="LST47" s="43"/>
      <c r="LSW47" s="43"/>
      <c r="LSZ47" s="43"/>
      <c r="LTC47" s="43"/>
      <c r="LTF47" s="43"/>
      <c r="LTI47" s="43"/>
      <c r="LTL47" s="43"/>
      <c r="LTO47" s="43"/>
      <c r="LTR47" s="43"/>
      <c r="LTU47" s="43"/>
      <c r="LTX47" s="43"/>
      <c r="LUA47" s="43"/>
      <c r="LUD47" s="43"/>
      <c r="LUG47" s="43"/>
      <c r="LUJ47" s="43"/>
      <c r="LUM47" s="43"/>
      <c r="LUP47" s="43"/>
      <c r="LUS47" s="43"/>
      <c r="LUV47" s="43"/>
      <c r="LUY47" s="43"/>
      <c r="LVB47" s="43"/>
      <c r="LVE47" s="43"/>
      <c r="LVH47" s="43"/>
      <c r="LVK47" s="43"/>
      <c r="LVN47" s="43"/>
      <c r="LVQ47" s="43"/>
      <c r="LVT47" s="43"/>
      <c r="LVW47" s="43"/>
      <c r="LVZ47" s="43"/>
      <c r="LWC47" s="43"/>
      <c r="LWF47" s="43"/>
      <c r="LWI47" s="43"/>
      <c r="LWL47" s="43"/>
      <c r="LWO47" s="43"/>
      <c r="LWR47" s="43"/>
      <c r="LWU47" s="43"/>
      <c r="LWX47" s="43"/>
      <c r="LXA47" s="43"/>
      <c r="LXD47" s="43"/>
      <c r="LXG47" s="43"/>
      <c r="LXJ47" s="43"/>
      <c r="LXM47" s="43"/>
      <c r="LXP47" s="43"/>
      <c r="LXS47" s="43"/>
      <c r="LXV47" s="43"/>
      <c r="LXY47" s="43"/>
      <c r="LYB47" s="43"/>
      <c r="LYE47" s="43"/>
      <c r="LYH47" s="43"/>
      <c r="LYK47" s="43"/>
      <c r="LYN47" s="43"/>
      <c r="LYQ47" s="43"/>
      <c r="LYT47" s="43"/>
      <c r="LYW47" s="43"/>
      <c r="LYZ47" s="43"/>
      <c r="LZC47" s="43"/>
      <c r="LZF47" s="43"/>
      <c r="LZI47" s="43"/>
      <c r="LZL47" s="43"/>
      <c r="LZO47" s="43"/>
      <c r="LZR47" s="43"/>
      <c r="LZU47" s="43"/>
      <c r="LZX47" s="43"/>
      <c r="MAA47" s="43"/>
      <c r="MAD47" s="43"/>
      <c r="MAG47" s="43"/>
      <c r="MAJ47" s="43"/>
      <c r="MAM47" s="43"/>
      <c r="MAP47" s="43"/>
      <c r="MAS47" s="43"/>
      <c r="MAV47" s="43"/>
      <c r="MAY47" s="43"/>
      <c r="MBB47" s="43"/>
      <c r="MBE47" s="43"/>
      <c r="MBH47" s="43"/>
      <c r="MBK47" s="43"/>
      <c r="MBN47" s="43"/>
      <c r="MBQ47" s="43"/>
      <c r="MBT47" s="43"/>
      <c r="MBW47" s="43"/>
      <c r="MBZ47" s="43"/>
      <c r="MCC47" s="43"/>
      <c r="MCF47" s="43"/>
      <c r="MCI47" s="43"/>
      <c r="MCL47" s="43"/>
      <c r="MCO47" s="43"/>
      <c r="MCR47" s="43"/>
      <c r="MCU47" s="43"/>
      <c r="MCX47" s="43"/>
      <c r="MDA47" s="43"/>
      <c r="MDD47" s="43"/>
      <c r="MDG47" s="43"/>
      <c r="MDJ47" s="43"/>
      <c r="MDM47" s="43"/>
      <c r="MDP47" s="43"/>
      <c r="MDS47" s="43"/>
      <c r="MDV47" s="43"/>
      <c r="MDY47" s="43"/>
      <c r="MEB47" s="43"/>
      <c r="MEE47" s="43"/>
      <c r="MEH47" s="43"/>
      <c r="MEK47" s="43"/>
      <c r="MEN47" s="43"/>
      <c r="MEQ47" s="43"/>
      <c r="MET47" s="43"/>
      <c r="MEW47" s="43"/>
      <c r="MEZ47" s="43"/>
      <c r="MFC47" s="43"/>
      <c r="MFF47" s="43"/>
      <c r="MFI47" s="43"/>
      <c r="MFL47" s="43"/>
      <c r="MFO47" s="43"/>
      <c r="MFR47" s="43"/>
      <c r="MFU47" s="43"/>
      <c r="MFX47" s="43"/>
      <c r="MGA47" s="43"/>
      <c r="MGD47" s="43"/>
      <c r="MGG47" s="43"/>
      <c r="MGJ47" s="43"/>
      <c r="MGM47" s="43"/>
      <c r="MGP47" s="43"/>
      <c r="MGS47" s="43"/>
      <c r="MGV47" s="43"/>
      <c r="MGY47" s="43"/>
      <c r="MHB47" s="43"/>
      <c r="MHE47" s="43"/>
      <c r="MHH47" s="43"/>
      <c r="MHK47" s="43"/>
      <c r="MHN47" s="43"/>
      <c r="MHQ47" s="43"/>
      <c r="MHT47" s="43"/>
      <c r="MHW47" s="43"/>
      <c r="MHZ47" s="43"/>
      <c r="MIC47" s="43"/>
      <c r="MIF47" s="43"/>
      <c r="MII47" s="43"/>
      <c r="MIL47" s="43"/>
      <c r="MIO47" s="43"/>
      <c r="MIR47" s="43"/>
      <c r="MIU47" s="43"/>
      <c r="MIX47" s="43"/>
      <c r="MJA47" s="43"/>
      <c r="MJD47" s="43"/>
      <c r="MJG47" s="43"/>
      <c r="MJJ47" s="43"/>
      <c r="MJM47" s="43"/>
      <c r="MJP47" s="43"/>
      <c r="MJS47" s="43"/>
      <c r="MJV47" s="43"/>
      <c r="MJY47" s="43"/>
      <c r="MKB47" s="43"/>
      <c r="MKE47" s="43"/>
      <c r="MKH47" s="43"/>
      <c r="MKK47" s="43"/>
      <c r="MKN47" s="43"/>
      <c r="MKQ47" s="43"/>
      <c r="MKT47" s="43"/>
      <c r="MKW47" s="43"/>
      <c r="MKZ47" s="43"/>
      <c r="MLC47" s="43"/>
      <c r="MLF47" s="43"/>
      <c r="MLI47" s="43"/>
      <c r="MLL47" s="43"/>
      <c r="MLO47" s="43"/>
      <c r="MLR47" s="43"/>
      <c r="MLU47" s="43"/>
      <c r="MLX47" s="43"/>
      <c r="MMA47" s="43"/>
      <c r="MMD47" s="43"/>
      <c r="MMG47" s="43"/>
      <c r="MMJ47" s="43"/>
      <c r="MMM47" s="43"/>
      <c r="MMP47" s="43"/>
      <c r="MMS47" s="43"/>
      <c r="MMV47" s="43"/>
      <c r="MMY47" s="43"/>
      <c r="MNB47" s="43"/>
      <c r="MNE47" s="43"/>
      <c r="MNH47" s="43"/>
      <c r="MNK47" s="43"/>
      <c r="MNN47" s="43"/>
      <c r="MNQ47" s="43"/>
      <c r="MNT47" s="43"/>
      <c r="MNW47" s="43"/>
      <c r="MNZ47" s="43"/>
      <c r="MOC47" s="43"/>
      <c r="MOF47" s="43"/>
      <c r="MOI47" s="43"/>
      <c r="MOL47" s="43"/>
      <c r="MOO47" s="43"/>
      <c r="MOR47" s="43"/>
      <c r="MOU47" s="43"/>
      <c r="MOX47" s="43"/>
      <c r="MPA47" s="43"/>
      <c r="MPD47" s="43"/>
      <c r="MPG47" s="43"/>
      <c r="MPJ47" s="43"/>
      <c r="MPM47" s="43"/>
      <c r="MPP47" s="43"/>
      <c r="MPS47" s="43"/>
      <c r="MPV47" s="43"/>
      <c r="MPY47" s="43"/>
      <c r="MQB47" s="43"/>
      <c r="MQE47" s="43"/>
      <c r="MQH47" s="43"/>
      <c r="MQK47" s="43"/>
      <c r="MQN47" s="43"/>
      <c r="MQQ47" s="43"/>
      <c r="MQT47" s="43"/>
      <c r="MQW47" s="43"/>
      <c r="MQZ47" s="43"/>
      <c r="MRC47" s="43"/>
      <c r="MRF47" s="43"/>
      <c r="MRI47" s="43"/>
      <c r="MRL47" s="43"/>
      <c r="MRO47" s="43"/>
      <c r="MRR47" s="43"/>
      <c r="MRU47" s="43"/>
      <c r="MRX47" s="43"/>
      <c r="MSA47" s="43"/>
      <c r="MSD47" s="43"/>
      <c r="MSG47" s="43"/>
      <c r="MSJ47" s="43"/>
      <c r="MSM47" s="43"/>
      <c r="MSP47" s="43"/>
      <c r="MSS47" s="43"/>
      <c r="MSV47" s="43"/>
      <c r="MSY47" s="43"/>
      <c r="MTB47" s="43"/>
      <c r="MTE47" s="43"/>
      <c r="MTH47" s="43"/>
      <c r="MTK47" s="43"/>
      <c r="MTN47" s="43"/>
      <c r="MTQ47" s="43"/>
      <c r="MTT47" s="43"/>
      <c r="MTW47" s="43"/>
      <c r="MTZ47" s="43"/>
      <c r="MUC47" s="43"/>
      <c r="MUF47" s="43"/>
      <c r="MUI47" s="43"/>
      <c r="MUL47" s="43"/>
      <c r="MUO47" s="43"/>
      <c r="MUR47" s="43"/>
      <c r="MUU47" s="43"/>
      <c r="MUX47" s="43"/>
      <c r="MVA47" s="43"/>
      <c r="MVD47" s="43"/>
      <c r="MVG47" s="43"/>
      <c r="MVJ47" s="43"/>
      <c r="MVM47" s="43"/>
      <c r="MVP47" s="43"/>
      <c r="MVS47" s="43"/>
      <c r="MVV47" s="43"/>
      <c r="MVY47" s="43"/>
      <c r="MWB47" s="43"/>
      <c r="MWE47" s="43"/>
      <c r="MWH47" s="43"/>
      <c r="MWK47" s="43"/>
      <c r="MWN47" s="43"/>
      <c r="MWQ47" s="43"/>
      <c r="MWT47" s="43"/>
      <c r="MWW47" s="43"/>
      <c r="MWZ47" s="43"/>
      <c r="MXC47" s="43"/>
      <c r="MXF47" s="43"/>
      <c r="MXI47" s="43"/>
      <c r="MXL47" s="43"/>
      <c r="MXO47" s="43"/>
      <c r="MXR47" s="43"/>
      <c r="MXU47" s="43"/>
      <c r="MXX47" s="43"/>
      <c r="MYA47" s="43"/>
      <c r="MYD47" s="43"/>
      <c r="MYG47" s="43"/>
      <c r="MYJ47" s="43"/>
      <c r="MYM47" s="43"/>
      <c r="MYP47" s="43"/>
      <c r="MYS47" s="43"/>
      <c r="MYV47" s="43"/>
      <c r="MYY47" s="43"/>
      <c r="MZB47" s="43"/>
      <c r="MZE47" s="43"/>
      <c r="MZH47" s="43"/>
      <c r="MZK47" s="43"/>
      <c r="MZN47" s="43"/>
      <c r="MZQ47" s="43"/>
      <c r="MZT47" s="43"/>
      <c r="MZW47" s="43"/>
      <c r="MZZ47" s="43"/>
      <c r="NAC47" s="43"/>
      <c r="NAF47" s="43"/>
      <c r="NAI47" s="43"/>
      <c r="NAL47" s="43"/>
      <c r="NAO47" s="43"/>
      <c r="NAR47" s="43"/>
      <c r="NAU47" s="43"/>
      <c r="NAX47" s="43"/>
      <c r="NBA47" s="43"/>
      <c r="NBD47" s="43"/>
      <c r="NBG47" s="43"/>
      <c r="NBJ47" s="43"/>
      <c r="NBM47" s="43"/>
      <c r="NBP47" s="43"/>
      <c r="NBS47" s="43"/>
      <c r="NBV47" s="43"/>
      <c r="NBY47" s="43"/>
      <c r="NCB47" s="43"/>
      <c r="NCE47" s="43"/>
      <c r="NCH47" s="43"/>
      <c r="NCK47" s="43"/>
      <c r="NCN47" s="43"/>
      <c r="NCQ47" s="43"/>
      <c r="NCT47" s="43"/>
      <c r="NCW47" s="43"/>
      <c r="NCZ47" s="43"/>
      <c r="NDC47" s="43"/>
      <c r="NDF47" s="43"/>
      <c r="NDI47" s="43"/>
      <c r="NDL47" s="43"/>
      <c r="NDO47" s="43"/>
      <c r="NDR47" s="43"/>
      <c r="NDU47" s="43"/>
      <c r="NDX47" s="43"/>
      <c r="NEA47" s="43"/>
      <c r="NED47" s="43"/>
      <c r="NEG47" s="43"/>
      <c r="NEJ47" s="43"/>
      <c r="NEM47" s="43"/>
      <c r="NEP47" s="43"/>
      <c r="NES47" s="43"/>
      <c r="NEV47" s="43"/>
      <c r="NEY47" s="43"/>
      <c r="NFB47" s="43"/>
      <c r="NFE47" s="43"/>
      <c r="NFH47" s="43"/>
      <c r="NFK47" s="43"/>
      <c r="NFN47" s="43"/>
      <c r="NFQ47" s="43"/>
      <c r="NFT47" s="43"/>
      <c r="NFW47" s="43"/>
      <c r="NFZ47" s="43"/>
      <c r="NGC47" s="43"/>
      <c r="NGF47" s="43"/>
      <c r="NGI47" s="43"/>
      <c r="NGL47" s="43"/>
      <c r="NGO47" s="43"/>
      <c r="NGR47" s="43"/>
      <c r="NGU47" s="43"/>
      <c r="NGX47" s="43"/>
      <c r="NHA47" s="43"/>
      <c r="NHD47" s="43"/>
      <c r="NHG47" s="43"/>
      <c r="NHJ47" s="43"/>
      <c r="NHM47" s="43"/>
      <c r="NHP47" s="43"/>
      <c r="NHS47" s="43"/>
      <c r="NHV47" s="43"/>
      <c r="NHY47" s="43"/>
      <c r="NIB47" s="43"/>
      <c r="NIE47" s="43"/>
      <c r="NIH47" s="43"/>
      <c r="NIK47" s="43"/>
      <c r="NIN47" s="43"/>
      <c r="NIQ47" s="43"/>
      <c r="NIT47" s="43"/>
      <c r="NIW47" s="43"/>
      <c r="NIZ47" s="43"/>
      <c r="NJC47" s="43"/>
      <c r="NJF47" s="43"/>
      <c r="NJI47" s="43"/>
      <c r="NJL47" s="43"/>
      <c r="NJO47" s="43"/>
      <c r="NJR47" s="43"/>
      <c r="NJU47" s="43"/>
      <c r="NJX47" s="43"/>
      <c r="NKA47" s="43"/>
      <c r="NKD47" s="43"/>
      <c r="NKG47" s="43"/>
      <c r="NKJ47" s="43"/>
      <c r="NKM47" s="43"/>
      <c r="NKP47" s="43"/>
      <c r="NKS47" s="43"/>
      <c r="NKV47" s="43"/>
      <c r="NKY47" s="43"/>
      <c r="NLB47" s="43"/>
      <c r="NLE47" s="43"/>
      <c r="NLH47" s="43"/>
      <c r="NLK47" s="43"/>
      <c r="NLN47" s="43"/>
      <c r="NLQ47" s="43"/>
      <c r="NLT47" s="43"/>
      <c r="NLW47" s="43"/>
      <c r="NLZ47" s="43"/>
      <c r="NMC47" s="43"/>
      <c r="NMF47" s="43"/>
      <c r="NMI47" s="43"/>
      <c r="NML47" s="43"/>
      <c r="NMO47" s="43"/>
      <c r="NMR47" s="43"/>
      <c r="NMU47" s="43"/>
      <c r="NMX47" s="43"/>
      <c r="NNA47" s="43"/>
      <c r="NND47" s="43"/>
      <c r="NNG47" s="43"/>
      <c r="NNJ47" s="43"/>
      <c r="NNM47" s="43"/>
      <c r="NNP47" s="43"/>
      <c r="NNS47" s="43"/>
      <c r="NNV47" s="43"/>
      <c r="NNY47" s="43"/>
      <c r="NOB47" s="43"/>
      <c r="NOE47" s="43"/>
      <c r="NOH47" s="43"/>
      <c r="NOK47" s="43"/>
      <c r="NON47" s="43"/>
      <c r="NOQ47" s="43"/>
      <c r="NOT47" s="43"/>
      <c r="NOW47" s="43"/>
      <c r="NOZ47" s="43"/>
      <c r="NPC47" s="43"/>
      <c r="NPF47" s="43"/>
      <c r="NPI47" s="43"/>
      <c r="NPL47" s="43"/>
      <c r="NPO47" s="43"/>
      <c r="NPR47" s="43"/>
      <c r="NPU47" s="43"/>
      <c r="NPX47" s="43"/>
      <c r="NQA47" s="43"/>
      <c r="NQD47" s="43"/>
      <c r="NQG47" s="43"/>
      <c r="NQJ47" s="43"/>
      <c r="NQM47" s="43"/>
      <c r="NQP47" s="43"/>
      <c r="NQS47" s="43"/>
      <c r="NQV47" s="43"/>
      <c r="NQY47" s="43"/>
      <c r="NRB47" s="43"/>
      <c r="NRE47" s="43"/>
      <c r="NRH47" s="43"/>
      <c r="NRK47" s="43"/>
      <c r="NRN47" s="43"/>
      <c r="NRQ47" s="43"/>
      <c r="NRT47" s="43"/>
      <c r="NRW47" s="43"/>
      <c r="NRZ47" s="43"/>
      <c r="NSC47" s="43"/>
      <c r="NSF47" s="43"/>
      <c r="NSI47" s="43"/>
      <c r="NSL47" s="43"/>
      <c r="NSO47" s="43"/>
      <c r="NSR47" s="43"/>
      <c r="NSU47" s="43"/>
      <c r="NSX47" s="43"/>
      <c r="NTA47" s="43"/>
      <c r="NTD47" s="43"/>
      <c r="NTG47" s="43"/>
      <c r="NTJ47" s="43"/>
      <c r="NTM47" s="43"/>
      <c r="NTP47" s="43"/>
      <c r="NTS47" s="43"/>
      <c r="NTV47" s="43"/>
      <c r="NTY47" s="43"/>
      <c r="NUB47" s="43"/>
      <c r="NUE47" s="43"/>
      <c r="NUH47" s="43"/>
      <c r="NUK47" s="43"/>
      <c r="NUN47" s="43"/>
      <c r="NUQ47" s="43"/>
      <c r="NUT47" s="43"/>
      <c r="NUW47" s="43"/>
      <c r="NUZ47" s="43"/>
      <c r="NVC47" s="43"/>
      <c r="NVF47" s="43"/>
      <c r="NVI47" s="43"/>
      <c r="NVL47" s="43"/>
      <c r="NVO47" s="43"/>
      <c r="NVR47" s="43"/>
      <c r="NVU47" s="43"/>
      <c r="NVX47" s="43"/>
      <c r="NWA47" s="43"/>
      <c r="NWD47" s="43"/>
      <c r="NWG47" s="43"/>
      <c r="NWJ47" s="43"/>
      <c r="NWM47" s="43"/>
      <c r="NWP47" s="43"/>
      <c r="NWS47" s="43"/>
      <c r="NWV47" s="43"/>
      <c r="NWY47" s="43"/>
      <c r="NXB47" s="43"/>
      <c r="NXE47" s="43"/>
      <c r="NXH47" s="43"/>
      <c r="NXK47" s="43"/>
      <c r="NXN47" s="43"/>
      <c r="NXQ47" s="43"/>
      <c r="NXT47" s="43"/>
      <c r="NXW47" s="43"/>
      <c r="NXZ47" s="43"/>
      <c r="NYC47" s="43"/>
      <c r="NYF47" s="43"/>
      <c r="NYI47" s="43"/>
      <c r="NYL47" s="43"/>
      <c r="NYO47" s="43"/>
      <c r="NYR47" s="43"/>
      <c r="NYU47" s="43"/>
      <c r="NYX47" s="43"/>
      <c r="NZA47" s="43"/>
      <c r="NZD47" s="43"/>
      <c r="NZG47" s="43"/>
      <c r="NZJ47" s="43"/>
      <c r="NZM47" s="43"/>
      <c r="NZP47" s="43"/>
      <c r="NZS47" s="43"/>
      <c r="NZV47" s="43"/>
      <c r="NZY47" s="43"/>
      <c r="OAB47" s="43"/>
      <c r="OAE47" s="43"/>
      <c r="OAH47" s="43"/>
      <c r="OAK47" s="43"/>
      <c r="OAN47" s="43"/>
      <c r="OAQ47" s="43"/>
      <c r="OAT47" s="43"/>
      <c r="OAW47" s="43"/>
      <c r="OAZ47" s="43"/>
      <c r="OBC47" s="43"/>
      <c r="OBF47" s="43"/>
      <c r="OBI47" s="43"/>
      <c r="OBL47" s="43"/>
      <c r="OBO47" s="43"/>
      <c r="OBR47" s="43"/>
      <c r="OBU47" s="43"/>
      <c r="OBX47" s="43"/>
      <c r="OCA47" s="43"/>
      <c r="OCD47" s="43"/>
      <c r="OCG47" s="43"/>
      <c r="OCJ47" s="43"/>
      <c r="OCM47" s="43"/>
      <c r="OCP47" s="43"/>
      <c r="OCS47" s="43"/>
      <c r="OCV47" s="43"/>
      <c r="OCY47" s="43"/>
      <c r="ODB47" s="43"/>
      <c r="ODE47" s="43"/>
      <c r="ODH47" s="43"/>
      <c r="ODK47" s="43"/>
      <c r="ODN47" s="43"/>
      <c r="ODQ47" s="43"/>
      <c r="ODT47" s="43"/>
      <c r="ODW47" s="43"/>
      <c r="ODZ47" s="43"/>
      <c r="OEC47" s="43"/>
      <c r="OEF47" s="43"/>
      <c r="OEI47" s="43"/>
      <c r="OEL47" s="43"/>
      <c r="OEO47" s="43"/>
      <c r="OER47" s="43"/>
      <c r="OEU47" s="43"/>
      <c r="OEX47" s="43"/>
      <c r="OFA47" s="43"/>
      <c r="OFD47" s="43"/>
      <c r="OFG47" s="43"/>
      <c r="OFJ47" s="43"/>
      <c r="OFM47" s="43"/>
      <c r="OFP47" s="43"/>
      <c r="OFS47" s="43"/>
      <c r="OFV47" s="43"/>
      <c r="OFY47" s="43"/>
      <c r="OGB47" s="43"/>
      <c r="OGE47" s="43"/>
      <c r="OGH47" s="43"/>
      <c r="OGK47" s="43"/>
      <c r="OGN47" s="43"/>
      <c r="OGQ47" s="43"/>
      <c r="OGT47" s="43"/>
      <c r="OGW47" s="43"/>
      <c r="OGZ47" s="43"/>
      <c r="OHC47" s="43"/>
      <c r="OHF47" s="43"/>
      <c r="OHI47" s="43"/>
      <c r="OHL47" s="43"/>
      <c r="OHO47" s="43"/>
      <c r="OHR47" s="43"/>
      <c r="OHU47" s="43"/>
      <c r="OHX47" s="43"/>
      <c r="OIA47" s="43"/>
      <c r="OID47" s="43"/>
      <c r="OIG47" s="43"/>
      <c r="OIJ47" s="43"/>
      <c r="OIM47" s="43"/>
      <c r="OIP47" s="43"/>
      <c r="OIS47" s="43"/>
      <c r="OIV47" s="43"/>
      <c r="OIY47" s="43"/>
      <c r="OJB47" s="43"/>
      <c r="OJE47" s="43"/>
      <c r="OJH47" s="43"/>
      <c r="OJK47" s="43"/>
      <c r="OJN47" s="43"/>
      <c r="OJQ47" s="43"/>
      <c r="OJT47" s="43"/>
      <c r="OJW47" s="43"/>
      <c r="OJZ47" s="43"/>
      <c r="OKC47" s="43"/>
      <c r="OKF47" s="43"/>
      <c r="OKI47" s="43"/>
      <c r="OKL47" s="43"/>
      <c r="OKO47" s="43"/>
      <c r="OKR47" s="43"/>
      <c r="OKU47" s="43"/>
      <c r="OKX47" s="43"/>
      <c r="OLA47" s="43"/>
      <c r="OLD47" s="43"/>
      <c r="OLG47" s="43"/>
      <c r="OLJ47" s="43"/>
      <c r="OLM47" s="43"/>
      <c r="OLP47" s="43"/>
      <c r="OLS47" s="43"/>
      <c r="OLV47" s="43"/>
      <c r="OLY47" s="43"/>
      <c r="OMB47" s="43"/>
      <c r="OME47" s="43"/>
      <c r="OMH47" s="43"/>
      <c r="OMK47" s="43"/>
      <c r="OMN47" s="43"/>
      <c r="OMQ47" s="43"/>
      <c r="OMT47" s="43"/>
      <c r="OMW47" s="43"/>
      <c r="OMZ47" s="43"/>
      <c r="ONC47" s="43"/>
      <c r="ONF47" s="43"/>
      <c r="ONI47" s="43"/>
      <c r="ONL47" s="43"/>
      <c r="ONO47" s="43"/>
      <c r="ONR47" s="43"/>
      <c r="ONU47" s="43"/>
      <c r="ONX47" s="43"/>
      <c r="OOA47" s="43"/>
      <c r="OOD47" s="43"/>
      <c r="OOG47" s="43"/>
      <c r="OOJ47" s="43"/>
      <c r="OOM47" s="43"/>
      <c r="OOP47" s="43"/>
      <c r="OOS47" s="43"/>
      <c r="OOV47" s="43"/>
      <c r="OOY47" s="43"/>
      <c r="OPB47" s="43"/>
      <c r="OPE47" s="43"/>
      <c r="OPH47" s="43"/>
      <c r="OPK47" s="43"/>
      <c r="OPN47" s="43"/>
      <c r="OPQ47" s="43"/>
      <c r="OPT47" s="43"/>
      <c r="OPW47" s="43"/>
      <c r="OPZ47" s="43"/>
      <c r="OQC47" s="43"/>
      <c r="OQF47" s="43"/>
      <c r="OQI47" s="43"/>
      <c r="OQL47" s="43"/>
      <c r="OQO47" s="43"/>
      <c r="OQR47" s="43"/>
      <c r="OQU47" s="43"/>
      <c r="OQX47" s="43"/>
      <c r="ORA47" s="43"/>
      <c r="ORD47" s="43"/>
      <c r="ORG47" s="43"/>
      <c r="ORJ47" s="43"/>
      <c r="ORM47" s="43"/>
      <c r="ORP47" s="43"/>
      <c r="ORS47" s="43"/>
      <c r="ORV47" s="43"/>
      <c r="ORY47" s="43"/>
      <c r="OSB47" s="43"/>
      <c r="OSE47" s="43"/>
      <c r="OSH47" s="43"/>
      <c r="OSK47" s="43"/>
      <c r="OSN47" s="43"/>
      <c r="OSQ47" s="43"/>
      <c r="OST47" s="43"/>
      <c r="OSW47" s="43"/>
      <c r="OSZ47" s="43"/>
      <c r="OTC47" s="43"/>
      <c r="OTF47" s="43"/>
      <c r="OTI47" s="43"/>
      <c r="OTL47" s="43"/>
      <c r="OTO47" s="43"/>
      <c r="OTR47" s="43"/>
      <c r="OTU47" s="43"/>
      <c r="OTX47" s="43"/>
      <c r="OUA47" s="43"/>
      <c r="OUD47" s="43"/>
      <c r="OUG47" s="43"/>
      <c r="OUJ47" s="43"/>
      <c r="OUM47" s="43"/>
      <c r="OUP47" s="43"/>
      <c r="OUS47" s="43"/>
      <c r="OUV47" s="43"/>
      <c r="OUY47" s="43"/>
      <c r="OVB47" s="43"/>
      <c r="OVE47" s="43"/>
      <c r="OVH47" s="43"/>
      <c r="OVK47" s="43"/>
      <c r="OVN47" s="43"/>
      <c r="OVQ47" s="43"/>
      <c r="OVT47" s="43"/>
      <c r="OVW47" s="43"/>
      <c r="OVZ47" s="43"/>
      <c r="OWC47" s="43"/>
      <c r="OWF47" s="43"/>
      <c r="OWI47" s="43"/>
      <c r="OWL47" s="43"/>
      <c r="OWO47" s="43"/>
      <c r="OWR47" s="43"/>
      <c r="OWU47" s="43"/>
      <c r="OWX47" s="43"/>
      <c r="OXA47" s="43"/>
      <c r="OXD47" s="43"/>
      <c r="OXG47" s="43"/>
      <c r="OXJ47" s="43"/>
      <c r="OXM47" s="43"/>
      <c r="OXP47" s="43"/>
      <c r="OXS47" s="43"/>
      <c r="OXV47" s="43"/>
      <c r="OXY47" s="43"/>
      <c r="OYB47" s="43"/>
      <c r="OYE47" s="43"/>
      <c r="OYH47" s="43"/>
      <c r="OYK47" s="43"/>
      <c r="OYN47" s="43"/>
      <c r="OYQ47" s="43"/>
      <c r="OYT47" s="43"/>
      <c r="OYW47" s="43"/>
      <c r="OYZ47" s="43"/>
      <c r="OZC47" s="43"/>
      <c r="OZF47" s="43"/>
      <c r="OZI47" s="43"/>
      <c r="OZL47" s="43"/>
      <c r="OZO47" s="43"/>
      <c r="OZR47" s="43"/>
      <c r="OZU47" s="43"/>
      <c r="OZX47" s="43"/>
      <c r="PAA47" s="43"/>
      <c r="PAD47" s="43"/>
      <c r="PAG47" s="43"/>
      <c r="PAJ47" s="43"/>
      <c r="PAM47" s="43"/>
      <c r="PAP47" s="43"/>
      <c r="PAS47" s="43"/>
      <c r="PAV47" s="43"/>
      <c r="PAY47" s="43"/>
      <c r="PBB47" s="43"/>
      <c r="PBE47" s="43"/>
      <c r="PBH47" s="43"/>
      <c r="PBK47" s="43"/>
      <c r="PBN47" s="43"/>
      <c r="PBQ47" s="43"/>
      <c r="PBT47" s="43"/>
      <c r="PBW47" s="43"/>
      <c r="PBZ47" s="43"/>
      <c r="PCC47" s="43"/>
      <c r="PCF47" s="43"/>
      <c r="PCI47" s="43"/>
      <c r="PCL47" s="43"/>
      <c r="PCO47" s="43"/>
      <c r="PCR47" s="43"/>
      <c r="PCU47" s="43"/>
      <c r="PCX47" s="43"/>
      <c r="PDA47" s="43"/>
      <c r="PDD47" s="43"/>
      <c r="PDG47" s="43"/>
      <c r="PDJ47" s="43"/>
      <c r="PDM47" s="43"/>
      <c r="PDP47" s="43"/>
      <c r="PDS47" s="43"/>
      <c r="PDV47" s="43"/>
      <c r="PDY47" s="43"/>
      <c r="PEB47" s="43"/>
      <c r="PEE47" s="43"/>
      <c r="PEH47" s="43"/>
      <c r="PEK47" s="43"/>
      <c r="PEN47" s="43"/>
      <c r="PEQ47" s="43"/>
      <c r="PET47" s="43"/>
      <c r="PEW47" s="43"/>
      <c r="PEZ47" s="43"/>
      <c r="PFC47" s="43"/>
      <c r="PFF47" s="43"/>
      <c r="PFI47" s="43"/>
      <c r="PFL47" s="43"/>
      <c r="PFO47" s="43"/>
      <c r="PFR47" s="43"/>
      <c r="PFU47" s="43"/>
      <c r="PFX47" s="43"/>
      <c r="PGA47" s="43"/>
      <c r="PGD47" s="43"/>
      <c r="PGG47" s="43"/>
      <c r="PGJ47" s="43"/>
      <c r="PGM47" s="43"/>
      <c r="PGP47" s="43"/>
      <c r="PGS47" s="43"/>
      <c r="PGV47" s="43"/>
      <c r="PGY47" s="43"/>
      <c r="PHB47" s="43"/>
      <c r="PHE47" s="43"/>
      <c r="PHH47" s="43"/>
      <c r="PHK47" s="43"/>
      <c r="PHN47" s="43"/>
      <c r="PHQ47" s="43"/>
      <c r="PHT47" s="43"/>
      <c r="PHW47" s="43"/>
      <c r="PHZ47" s="43"/>
      <c r="PIC47" s="43"/>
      <c r="PIF47" s="43"/>
      <c r="PII47" s="43"/>
      <c r="PIL47" s="43"/>
      <c r="PIO47" s="43"/>
      <c r="PIR47" s="43"/>
      <c r="PIU47" s="43"/>
      <c r="PIX47" s="43"/>
      <c r="PJA47" s="43"/>
      <c r="PJD47" s="43"/>
      <c r="PJG47" s="43"/>
      <c r="PJJ47" s="43"/>
      <c r="PJM47" s="43"/>
      <c r="PJP47" s="43"/>
      <c r="PJS47" s="43"/>
      <c r="PJV47" s="43"/>
      <c r="PJY47" s="43"/>
      <c r="PKB47" s="43"/>
      <c r="PKE47" s="43"/>
      <c r="PKH47" s="43"/>
      <c r="PKK47" s="43"/>
      <c r="PKN47" s="43"/>
      <c r="PKQ47" s="43"/>
      <c r="PKT47" s="43"/>
      <c r="PKW47" s="43"/>
      <c r="PKZ47" s="43"/>
      <c r="PLC47" s="43"/>
      <c r="PLF47" s="43"/>
      <c r="PLI47" s="43"/>
      <c r="PLL47" s="43"/>
      <c r="PLO47" s="43"/>
      <c r="PLR47" s="43"/>
      <c r="PLU47" s="43"/>
      <c r="PLX47" s="43"/>
      <c r="PMA47" s="43"/>
      <c r="PMD47" s="43"/>
      <c r="PMG47" s="43"/>
      <c r="PMJ47" s="43"/>
      <c r="PMM47" s="43"/>
      <c r="PMP47" s="43"/>
      <c r="PMS47" s="43"/>
      <c r="PMV47" s="43"/>
      <c r="PMY47" s="43"/>
      <c r="PNB47" s="43"/>
      <c r="PNE47" s="43"/>
      <c r="PNH47" s="43"/>
      <c r="PNK47" s="43"/>
      <c r="PNN47" s="43"/>
      <c r="PNQ47" s="43"/>
      <c r="PNT47" s="43"/>
      <c r="PNW47" s="43"/>
      <c r="PNZ47" s="43"/>
      <c r="POC47" s="43"/>
      <c r="POF47" s="43"/>
      <c r="POI47" s="43"/>
      <c r="POL47" s="43"/>
      <c r="POO47" s="43"/>
      <c r="POR47" s="43"/>
      <c r="POU47" s="43"/>
      <c r="POX47" s="43"/>
      <c r="PPA47" s="43"/>
      <c r="PPD47" s="43"/>
      <c r="PPG47" s="43"/>
      <c r="PPJ47" s="43"/>
      <c r="PPM47" s="43"/>
      <c r="PPP47" s="43"/>
      <c r="PPS47" s="43"/>
      <c r="PPV47" s="43"/>
      <c r="PPY47" s="43"/>
      <c r="PQB47" s="43"/>
      <c r="PQE47" s="43"/>
      <c r="PQH47" s="43"/>
      <c r="PQK47" s="43"/>
      <c r="PQN47" s="43"/>
      <c r="PQQ47" s="43"/>
      <c r="PQT47" s="43"/>
      <c r="PQW47" s="43"/>
      <c r="PQZ47" s="43"/>
      <c r="PRC47" s="43"/>
      <c r="PRF47" s="43"/>
      <c r="PRI47" s="43"/>
      <c r="PRL47" s="43"/>
      <c r="PRO47" s="43"/>
      <c r="PRR47" s="43"/>
      <c r="PRU47" s="43"/>
      <c r="PRX47" s="43"/>
      <c r="PSA47" s="43"/>
      <c r="PSD47" s="43"/>
      <c r="PSG47" s="43"/>
      <c r="PSJ47" s="43"/>
      <c r="PSM47" s="43"/>
      <c r="PSP47" s="43"/>
      <c r="PSS47" s="43"/>
      <c r="PSV47" s="43"/>
      <c r="PSY47" s="43"/>
      <c r="PTB47" s="43"/>
      <c r="PTE47" s="43"/>
      <c r="PTH47" s="43"/>
      <c r="PTK47" s="43"/>
      <c r="PTN47" s="43"/>
      <c r="PTQ47" s="43"/>
      <c r="PTT47" s="43"/>
      <c r="PTW47" s="43"/>
      <c r="PTZ47" s="43"/>
      <c r="PUC47" s="43"/>
      <c r="PUF47" s="43"/>
      <c r="PUI47" s="43"/>
      <c r="PUL47" s="43"/>
      <c r="PUO47" s="43"/>
      <c r="PUR47" s="43"/>
      <c r="PUU47" s="43"/>
      <c r="PUX47" s="43"/>
      <c r="PVA47" s="43"/>
      <c r="PVD47" s="43"/>
      <c r="PVG47" s="43"/>
      <c r="PVJ47" s="43"/>
      <c r="PVM47" s="43"/>
      <c r="PVP47" s="43"/>
      <c r="PVS47" s="43"/>
      <c r="PVV47" s="43"/>
      <c r="PVY47" s="43"/>
      <c r="PWB47" s="43"/>
      <c r="PWE47" s="43"/>
      <c r="PWH47" s="43"/>
      <c r="PWK47" s="43"/>
      <c r="PWN47" s="43"/>
      <c r="PWQ47" s="43"/>
      <c r="PWT47" s="43"/>
      <c r="PWW47" s="43"/>
      <c r="PWZ47" s="43"/>
      <c r="PXC47" s="43"/>
      <c r="PXF47" s="43"/>
      <c r="PXI47" s="43"/>
      <c r="PXL47" s="43"/>
      <c r="PXO47" s="43"/>
      <c r="PXR47" s="43"/>
      <c r="PXU47" s="43"/>
      <c r="PXX47" s="43"/>
      <c r="PYA47" s="43"/>
      <c r="PYD47" s="43"/>
      <c r="PYG47" s="43"/>
      <c r="PYJ47" s="43"/>
      <c r="PYM47" s="43"/>
      <c r="PYP47" s="43"/>
      <c r="PYS47" s="43"/>
      <c r="PYV47" s="43"/>
      <c r="PYY47" s="43"/>
      <c r="PZB47" s="43"/>
      <c r="PZE47" s="43"/>
      <c r="PZH47" s="43"/>
      <c r="PZK47" s="43"/>
      <c r="PZN47" s="43"/>
      <c r="PZQ47" s="43"/>
      <c r="PZT47" s="43"/>
      <c r="PZW47" s="43"/>
      <c r="PZZ47" s="43"/>
      <c r="QAC47" s="43"/>
      <c r="QAF47" s="43"/>
      <c r="QAI47" s="43"/>
      <c r="QAL47" s="43"/>
      <c r="QAO47" s="43"/>
      <c r="QAR47" s="43"/>
      <c r="QAU47" s="43"/>
      <c r="QAX47" s="43"/>
      <c r="QBA47" s="43"/>
      <c r="QBD47" s="43"/>
      <c r="QBG47" s="43"/>
      <c r="QBJ47" s="43"/>
      <c r="QBM47" s="43"/>
      <c r="QBP47" s="43"/>
      <c r="QBS47" s="43"/>
      <c r="QBV47" s="43"/>
      <c r="QBY47" s="43"/>
      <c r="QCB47" s="43"/>
      <c r="QCE47" s="43"/>
      <c r="QCH47" s="43"/>
      <c r="QCK47" s="43"/>
      <c r="QCN47" s="43"/>
      <c r="QCQ47" s="43"/>
      <c r="QCT47" s="43"/>
      <c r="QCW47" s="43"/>
      <c r="QCZ47" s="43"/>
      <c r="QDC47" s="43"/>
      <c r="QDF47" s="43"/>
      <c r="QDI47" s="43"/>
      <c r="QDL47" s="43"/>
      <c r="QDO47" s="43"/>
      <c r="QDR47" s="43"/>
      <c r="QDU47" s="43"/>
      <c r="QDX47" s="43"/>
      <c r="QEA47" s="43"/>
      <c r="QED47" s="43"/>
      <c r="QEG47" s="43"/>
      <c r="QEJ47" s="43"/>
      <c r="QEM47" s="43"/>
      <c r="QEP47" s="43"/>
      <c r="QES47" s="43"/>
      <c r="QEV47" s="43"/>
      <c r="QEY47" s="43"/>
      <c r="QFB47" s="43"/>
      <c r="QFE47" s="43"/>
      <c r="QFH47" s="43"/>
      <c r="QFK47" s="43"/>
      <c r="QFN47" s="43"/>
      <c r="QFQ47" s="43"/>
      <c r="QFT47" s="43"/>
      <c r="QFW47" s="43"/>
      <c r="QFZ47" s="43"/>
      <c r="QGC47" s="43"/>
      <c r="QGF47" s="43"/>
      <c r="QGI47" s="43"/>
      <c r="QGL47" s="43"/>
      <c r="QGO47" s="43"/>
      <c r="QGR47" s="43"/>
      <c r="QGU47" s="43"/>
      <c r="QGX47" s="43"/>
      <c r="QHA47" s="43"/>
      <c r="QHD47" s="43"/>
      <c r="QHG47" s="43"/>
      <c r="QHJ47" s="43"/>
      <c r="QHM47" s="43"/>
      <c r="QHP47" s="43"/>
      <c r="QHS47" s="43"/>
      <c r="QHV47" s="43"/>
      <c r="QHY47" s="43"/>
      <c r="QIB47" s="43"/>
      <c r="QIE47" s="43"/>
      <c r="QIH47" s="43"/>
      <c r="QIK47" s="43"/>
      <c r="QIN47" s="43"/>
      <c r="QIQ47" s="43"/>
      <c r="QIT47" s="43"/>
      <c r="QIW47" s="43"/>
      <c r="QIZ47" s="43"/>
      <c r="QJC47" s="43"/>
      <c r="QJF47" s="43"/>
      <c r="QJI47" s="43"/>
      <c r="QJL47" s="43"/>
      <c r="QJO47" s="43"/>
      <c r="QJR47" s="43"/>
      <c r="QJU47" s="43"/>
      <c r="QJX47" s="43"/>
      <c r="QKA47" s="43"/>
      <c r="QKD47" s="43"/>
      <c r="QKG47" s="43"/>
      <c r="QKJ47" s="43"/>
      <c r="QKM47" s="43"/>
      <c r="QKP47" s="43"/>
      <c r="QKS47" s="43"/>
      <c r="QKV47" s="43"/>
      <c r="QKY47" s="43"/>
      <c r="QLB47" s="43"/>
      <c r="QLE47" s="43"/>
      <c r="QLH47" s="43"/>
      <c r="QLK47" s="43"/>
      <c r="QLN47" s="43"/>
      <c r="QLQ47" s="43"/>
      <c r="QLT47" s="43"/>
      <c r="QLW47" s="43"/>
      <c r="QLZ47" s="43"/>
      <c r="QMC47" s="43"/>
      <c r="QMF47" s="43"/>
      <c r="QMI47" s="43"/>
      <c r="QML47" s="43"/>
      <c r="QMO47" s="43"/>
      <c r="QMR47" s="43"/>
      <c r="QMU47" s="43"/>
      <c r="QMX47" s="43"/>
      <c r="QNA47" s="43"/>
      <c r="QND47" s="43"/>
      <c r="QNG47" s="43"/>
      <c r="QNJ47" s="43"/>
      <c r="QNM47" s="43"/>
      <c r="QNP47" s="43"/>
      <c r="QNS47" s="43"/>
      <c r="QNV47" s="43"/>
      <c r="QNY47" s="43"/>
      <c r="QOB47" s="43"/>
      <c r="QOE47" s="43"/>
      <c r="QOH47" s="43"/>
      <c r="QOK47" s="43"/>
      <c r="QON47" s="43"/>
      <c r="QOQ47" s="43"/>
      <c r="QOT47" s="43"/>
      <c r="QOW47" s="43"/>
      <c r="QOZ47" s="43"/>
      <c r="QPC47" s="43"/>
      <c r="QPF47" s="43"/>
      <c r="QPI47" s="43"/>
      <c r="QPL47" s="43"/>
      <c r="QPO47" s="43"/>
      <c r="QPR47" s="43"/>
      <c r="QPU47" s="43"/>
      <c r="QPX47" s="43"/>
      <c r="QQA47" s="43"/>
      <c r="QQD47" s="43"/>
      <c r="QQG47" s="43"/>
      <c r="QQJ47" s="43"/>
      <c r="QQM47" s="43"/>
      <c r="QQP47" s="43"/>
      <c r="QQS47" s="43"/>
      <c r="QQV47" s="43"/>
      <c r="QQY47" s="43"/>
      <c r="QRB47" s="43"/>
      <c r="QRE47" s="43"/>
      <c r="QRH47" s="43"/>
      <c r="QRK47" s="43"/>
      <c r="QRN47" s="43"/>
      <c r="QRQ47" s="43"/>
      <c r="QRT47" s="43"/>
      <c r="QRW47" s="43"/>
      <c r="QRZ47" s="43"/>
      <c r="QSC47" s="43"/>
      <c r="QSF47" s="43"/>
      <c r="QSI47" s="43"/>
      <c r="QSL47" s="43"/>
      <c r="QSO47" s="43"/>
      <c r="QSR47" s="43"/>
      <c r="QSU47" s="43"/>
      <c r="QSX47" s="43"/>
      <c r="QTA47" s="43"/>
      <c r="QTD47" s="43"/>
      <c r="QTG47" s="43"/>
      <c r="QTJ47" s="43"/>
      <c r="QTM47" s="43"/>
      <c r="QTP47" s="43"/>
      <c r="QTS47" s="43"/>
      <c r="QTV47" s="43"/>
      <c r="QTY47" s="43"/>
      <c r="QUB47" s="43"/>
      <c r="QUE47" s="43"/>
      <c r="QUH47" s="43"/>
      <c r="QUK47" s="43"/>
      <c r="QUN47" s="43"/>
      <c r="QUQ47" s="43"/>
      <c r="QUT47" s="43"/>
      <c r="QUW47" s="43"/>
      <c r="QUZ47" s="43"/>
      <c r="QVC47" s="43"/>
      <c r="QVF47" s="43"/>
      <c r="QVI47" s="43"/>
      <c r="QVL47" s="43"/>
      <c r="QVO47" s="43"/>
      <c r="QVR47" s="43"/>
      <c r="QVU47" s="43"/>
      <c r="QVX47" s="43"/>
      <c r="QWA47" s="43"/>
      <c r="QWD47" s="43"/>
      <c r="QWG47" s="43"/>
      <c r="QWJ47" s="43"/>
      <c r="QWM47" s="43"/>
      <c r="QWP47" s="43"/>
      <c r="QWS47" s="43"/>
      <c r="QWV47" s="43"/>
      <c r="QWY47" s="43"/>
      <c r="QXB47" s="43"/>
      <c r="QXE47" s="43"/>
      <c r="QXH47" s="43"/>
      <c r="QXK47" s="43"/>
      <c r="QXN47" s="43"/>
      <c r="QXQ47" s="43"/>
      <c r="QXT47" s="43"/>
      <c r="QXW47" s="43"/>
      <c r="QXZ47" s="43"/>
      <c r="QYC47" s="43"/>
      <c r="QYF47" s="43"/>
      <c r="QYI47" s="43"/>
      <c r="QYL47" s="43"/>
      <c r="QYO47" s="43"/>
      <c r="QYR47" s="43"/>
      <c r="QYU47" s="43"/>
      <c r="QYX47" s="43"/>
      <c r="QZA47" s="43"/>
      <c r="QZD47" s="43"/>
      <c r="QZG47" s="43"/>
      <c r="QZJ47" s="43"/>
      <c r="QZM47" s="43"/>
      <c r="QZP47" s="43"/>
      <c r="QZS47" s="43"/>
      <c r="QZV47" s="43"/>
      <c r="QZY47" s="43"/>
      <c r="RAB47" s="43"/>
      <c r="RAE47" s="43"/>
      <c r="RAH47" s="43"/>
      <c r="RAK47" s="43"/>
      <c r="RAN47" s="43"/>
      <c r="RAQ47" s="43"/>
      <c r="RAT47" s="43"/>
      <c r="RAW47" s="43"/>
      <c r="RAZ47" s="43"/>
      <c r="RBC47" s="43"/>
      <c r="RBF47" s="43"/>
      <c r="RBI47" s="43"/>
      <c r="RBL47" s="43"/>
      <c r="RBO47" s="43"/>
      <c r="RBR47" s="43"/>
      <c r="RBU47" s="43"/>
      <c r="RBX47" s="43"/>
      <c r="RCA47" s="43"/>
      <c r="RCD47" s="43"/>
      <c r="RCG47" s="43"/>
      <c r="RCJ47" s="43"/>
      <c r="RCM47" s="43"/>
      <c r="RCP47" s="43"/>
      <c r="RCS47" s="43"/>
      <c r="RCV47" s="43"/>
      <c r="RCY47" s="43"/>
      <c r="RDB47" s="43"/>
      <c r="RDE47" s="43"/>
      <c r="RDH47" s="43"/>
      <c r="RDK47" s="43"/>
      <c r="RDN47" s="43"/>
      <c r="RDQ47" s="43"/>
      <c r="RDT47" s="43"/>
      <c r="RDW47" s="43"/>
      <c r="RDZ47" s="43"/>
      <c r="REC47" s="43"/>
      <c r="REF47" s="43"/>
      <c r="REI47" s="43"/>
      <c r="REL47" s="43"/>
      <c r="REO47" s="43"/>
      <c r="RER47" s="43"/>
      <c r="REU47" s="43"/>
      <c r="REX47" s="43"/>
      <c r="RFA47" s="43"/>
      <c r="RFD47" s="43"/>
      <c r="RFG47" s="43"/>
      <c r="RFJ47" s="43"/>
      <c r="RFM47" s="43"/>
      <c r="RFP47" s="43"/>
      <c r="RFS47" s="43"/>
      <c r="RFV47" s="43"/>
      <c r="RFY47" s="43"/>
      <c r="RGB47" s="43"/>
      <c r="RGE47" s="43"/>
      <c r="RGH47" s="43"/>
      <c r="RGK47" s="43"/>
      <c r="RGN47" s="43"/>
      <c r="RGQ47" s="43"/>
      <c r="RGT47" s="43"/>
      <c r="RGW47" s="43"/>
      <c r="RGZ47" s="43"/>
      <c r="RHC47" s="43"/>
      <c r="RHF47" s="43"/>
      <c r="RHI47" s="43"/>
      <c r="RHL47" s="43"/>
      <c r="RHO47" s="43"/>
      <c r="RHR47" s="43"/>
      <c r="RHU47" s="43"/>
      <c r="RHX47" s="43"/>
      <c r="RIA47" s="43"/>
      <c r="RID47" s="43"/>
      <c r="RIG47" s="43"/>
      <c r="RIJ47" s="43"/>
      <c r="RIM47" s="43"/>
      <c r="RIP47" s="43"/>
      <c r="RIS47" s="43"/>
      <c r="RIV47" s="43"/>
      <c r="RIY47" s="43"/>
      <c r="RJB47" s="43"/>
      <c r="RJE47" s="43"/>
      <c r="RJH47" s="43"/>
      <c r="RJK47" s="43"/>
      <c r="RJN47" s="43"/>
      <c r="RJQ47" s="43"/>
      <c r="RJT47" s="43"/>
      <c r="RJW47" s="43"/>
      <c r="RJZ47" s="43"/>
      <c r="RKC47" s="43"/>
      <c r="RKF47" s="43"/>
      <c r="RKI47" s="43"/>
      <c r="RKL47" s="43"/>
      <c r="RKO47" s="43"/>
      <c r="RKR47" s="43"/>
      <c r="RKU47" s="43"/>
      <c r="RKX47" s="43"/>
      <c r="RLA47" s="43"/>
      <c r="RLD47" s="43"/>
      <c r="RLG47" s="43"/>
      <c r="RLJ47" s="43"/>
      <c r="RLM47" s="43"/>
      <c r="RLP47" s="43"/>
      <c r="RLS47" s="43"/>
      <c r="RLV47" s="43"/>
      <c r="RLY47" s="43"/>
      <c r="RMB47" s="43"/>
      <c r="RME47" s="43"/>
      <c r="RMH47" s="43"/>
      <c r="RMK47" s="43"/>
      <c r="RMN47" s="43"/>
      <c r="RMQ47" s="43"/>
      <c r="RMT47" s="43"/>
      <c r="RMW47" s="43"/>
      <c r="RMZ47" s="43"/>
      <c r="RNC47" s="43"/>
      <c r="RNF47" s="43"/>
      <c r="RNI47" s="43"/>
      <c r="RNL47" s="43"/>
      <c r="RNO47" s="43"/>
      <c r="RNR47" s="43"/>
      <c r="RNU47" s="43"/>
      <c r="RNX47" s="43"/>
      <c r="ROA47" s="43"/>
      <c r="ROD47" s="43"/>
      <c r="ROG47" s="43"/>
      <c r="ROJ47" s="43"/>
      <c r="ROM47" s="43"/>
      <c r="ROP47" s="43"/>
      <c r="ROS47" s="43"/>
      <c r="ROV47" s="43"/>
      <c r="ROY47" s="43"/>
      <c r="RPB47" s="43"/>
      <c r="RPE47" s="43"/>
      <c r="RPH47" s="43"/>
      <c r="RPK47" s="43"/>
      <c r="RPN47" s="43"/>
      <c r="RPQ47" s="43"/>
      <c r="RPT47" s="43"/>
      <c r="RPW47" s="43"/>
      <c r="RPZ47" s="43"/>
      <c r="RQC47" s="43"/>
      <c r="RQF47" s="43"/>
      <c r="RQI47" s="43"/>
      <c r="RQL47" s="43"/>
      <c r="RQO47" s="43"/>
      <c r="RQR47" s="43"/>
      <c r="RQU47" s="43"/>
      <c r="RQX47" s="43"/>
      <c r="RRA47" s="43"/>
      <c r="RRD47" s="43"/>
      <c r="RRG47" s="43"/>
      <c r="RRJ47" s="43"/>
      <c r="RRM47" s="43"/>
      <c r="RRP47" s="43"/>
      <c r="RRS47" s="43"/>
      <c r="RRV47" s="43"/>
      <c r="RRY47" s="43"/>
      <c r="RSB47" s="43"/>
      <c r="RSE47" s="43"/>
      <c r="RSH47" s="43"/>
      <c r="RSK47" s="43"/>
      <c r="RSN47" s="43"/>
      <c r="RSQ47" s="43"/>
      <c r="RST47" s="43"/>
      <c r="RSW47" s="43"/>
      <c r="RSZ47" s="43"/>
      <c r="RTC47" s="43"/>
      <c r="RTF47" s="43"/>
      <c r="RTI47" s="43"/>
      <c r="RTL47" s="43"/>
      <c r="RTO47" s="43"/>
      <c r="RTR47" s="43"/>
      <c r="RTU47" s="43"/>
      <c r="RTX47" s="43"/>
      <c r="RUA47" s="43"/>
      <c r="RUD47" s="43"/>
      <c r="RUG47" s="43"/>
      <c r="RUJ47" s="43"/>
      <c r="RUM47" s="43"/>
      <c r="RUP47" s="43"/>
      <c r="RUS47" s="43"/>
      <c r="RUV47" s="43"/>
      <c r="RUY47" s="43"/>
      <c r="RVB47" s="43"/>
      <c r="RVE47" s="43"/>
      <c r="RVH47" s="43"/>
      <c r="RVK47" s="43"/>
      <c r="RVN47" s="43"/>
      <c r="RVQ47" s="43"/>
      <c r="RVT47" s="43"/>
      <c r="RVW47" s="43"/>
      <c r="RVZ47" s="43"/>
      <c r="RWC47" s="43"/>
      <c r="RWF47" s="43"/>
      <c r="RWI47" s="43"/>
      <c r="RWL47" s="43"/>
      <c r="RWO47" s="43"/>
      <c r="RWR47" s="43"/>
      <c r="RWU47" s="43"/>
      <c r="RWX47" s="43"/>
      <c r="RXA47" s="43"/>
      <c r="RXD47" s="43"/>
      <c r="RXG47" s="43"/>
      <c r="RXJ47" s="43"/>
      <c r="RXM47" s="43"/>
      <c r="RXP47" s="43"/>
      <c r="RXS47" s="43"/>
      <c r="RXV47" s="43"/>
      <c r="RXY47" s="43"/>
      <c r="RYB47" s="43"/>
      <c r="RYE47" s="43"/>
      <c r="RYH47" s="43"/>
      <c r="RYK47" s="43"/>
      <c r="RYN47" s="43"/>
      <c r="RYQ47" s="43"/>
      <c r="RYT47" s="43"/>
      <c r="RYW47" s="43"/>
      <c r="RYZ47" s="43"/>
      <c r="RZC47" s="43"/>
      <c r="RZF47" s="43"/>
      <c r="RZI47" s="43"/>
      <c r="RZL47" s="43"/>
      <c r="RZO47" s="43"/>
      <c r="RZR47" s="43"/>
      <c r="RZU47" s="43"/>
      <c r="RZX47" s="43"/>
      <c r="SAA47" s="43"/>
      <c r="SAD47" s="43"/>
      <c r="SAG47" s="43"/>
      <c r="SAJ47" s="43"/>
      <c r="SAM47" s="43"/>
      <c r="SAP47" s="43"/>
      <c r="SAS47" s="43"/>
      <c r="SAV47" s="43"/>
      <c r="SAY47" s="43"/>
      <c r="SBB47" s="43"/>
      <c r="SBE47" s="43"/>
      <c r="SBH47" s="43"/>
      <c r="SBK47" s="43"/>
      <c r="SBN47" s="43"/>
      <c r="SBQ47" s="43"/>
      <c r="SBT47" s="43"/>
      <c r="SBW47" s="43"/>
      <c r="SBZ47" s="43"/>
      <c r="SCC47" s="43"/>
      <c r="SCF47" s="43"/>
      <c r="SCI47" s="43"/>
      <c r="SCL47" s="43"/>
      <c r="SCO47" s="43"/>
      <c r="SCR47" s="43"/>
      <c r="SCU47" s="43"/>
      <c r="SCX47" s="43"/>
      <c r="SDA47" s="43"/>
      <c r="SDD47" s="43"/>
      <c r="SDG47" s="43"/>
      <c r="SDJ47" s="43"/>
      <c r="SDM47" s="43"/>
      <c r="SDP47" s="43"/>
      <c r="SDS47" s="43"/>
      <c r="SDV47" s="43"/>
      <c r="SDY47" s="43"/>
      <c r="SEB47" s="43"/>
      <c r="SEE47" s="43"/>
      <c r="SEH47" s="43"/>
      <c r="SEK47" s="43"/>
      <c r="SEN47" s="43"/>
      <c r="SEQ47" s="43"/>
      <c r="SET47" s="43"/>
      <c r="SEW47" s="43"/>
      <c r="SEZ47" s="43"/>
      <c r="SFC47" s="43"/>
      <c r="SFF47" s="43"/>
      <c r="SFI47" s="43"/>
      <c r="SFL47" s="43"/>
      <c r="SFO47" s="43"/>
      <c r="SFR47" s="43"/>
      <c r="SFU47" s="43"/>
      <c r="SFX47" s="43"/>
      <c r="SGA47" s="43"/>
      <c r="SGD47" s="43"/>
      <c r="SGG47" s="43"/>
      <c r="SGJ47" s="43"/>
      <c r="SGM47" s="43"/>
      <c r="SGP47" s="43"/>
      <c r="SGS47" s="43"/>
      <c r="SGV47" s="43"/>
      <c r="SGY47" s="43"/>
      <c r="SHB47" s="43"/>
      <c r="SHE47" s="43"/>
      <c r="SHH47" s="43"/>
      <c r="SHK47" s="43"/>
      <c r="SHN47" s="43"/>
      <c r="SHQ47" s="43"/>
      <c r="SHT47" s="43"/>
      <c r="SHW47" s="43"/>
      <c r="SHZ47" s="43"/>
      <c r="SIC47" s="43"/>
      <c r="SIF47" s="43"/>
      <c r="SII47" s="43"/>
      <c r="SIL47" s="43"/>
      <c r="SIO47" s="43"/>
      <c r="SIR47" s="43"/>
      <c r="SIU47" s="43"/>
      <c r="SIX47" s="43"/>
      <c r="SJA47" s="43"/>
      <c r="SJD47" s="43"/>
      <c r="SJG47" s="43"/>
      <c r="SJJ47" s="43"/>
      <c r="SJM47" s="43"/>
      <c r="SJP47" s="43"/>
      <c r="SJS47" s="43"/>
      <c r="SJV47" s="43"/>
      <c r="SJY47" s="43"/>
      <c r="SKB47" s="43"/>
      <c r="SKE47" s="43"/>
      <c r="SKH47" s="43"/>
      <c r="SKK47" s="43"/>
      <c r="SKN47" s="43"/>
      <c r="SKQ47" s="43"/>
      <c r="SKT47" s="43"/>
      <c r="SKW47" s="43"/>
      <c r="SKZ47" s="43"/>
      <c r="SLC47" s="43"/>
      <c r="SLF47" s="43"/>
      <c r="SLI47" s="43"/>
      <c r="SLL47" s="43"/>
      <c r="SLO47" s="43"/>
      <c r="SLR47" s="43"/>
      <c r="SLU47" s="43"/>
      <c r="SLX47" s="43"/>
      <c r="SMA47" s="43"/>
      <c r="SMD47" s="43"/>
      <c r="SMG47" s="43"/>
      <c r="SMJ47" s="43"/>
      <c r="SMM47" s="43"/>
      <c r="SMP47" s="43"/>
      <c r="SMS47" s="43"/>
      <c r="SMV47" s="43"/>
      <c r="SMY47" s="43"/>
      <c r="SNB47" s="43"/>
      <c r="SNE47" s="43"/>
      <c r="SNH47" s="43"/>
      <c r="SNK47" s="43"/>
      <c r="SNN47" s="43"/>
      <c r="SNQ47" s="43"/>
      <c r="SNT47" s="43"/>
      <c r="SNW47" s="43"/>
      <c r="SNZ47" s="43"/>
      <c r="SOC47" s="43"/>
      <c r="SOF47" s="43"/>
      <c r="SOI47" s="43"/>
      <c r="SOL47" s="43"/>
      <c r="SOO47" s="43"/>
      <c r="SOR47" s="43"/>
      <c r="SOU47" s="43"/>
      <c r="SOX47" s="43"/>
      <c r="SPA47" s="43"/>
      <c r="SPD47" s="43"/>
      <c r="SPG47" s="43"/>
      <c r="SPJ47" s="43"/>
      <c r="SPM47" s="43"/>
      <c r="SPP47" s="43"/>
      <c r="SPS47" s="43"/>
      <c r="SPV47" s="43"/>
      <c r="SPY47" s="43"/>
      <c r="SQB47" s="43"/>
      <c r="SQE47" s="43"/>
      <c r="SQH47" s="43"/>
      <c r="SQK47" s="43"/>
      <c r="SQN47" s="43"/>
      <c r="SQQ47" s="43"/>
      <c r="SQT47" s="43"/>
      <c r="SQW47" s="43"/>
      <c r="SQZ47" s="43"/>
      <c r="SRC47" s="43"/>
      <c r="SRF47" s="43"/>
      <c r="SRI47" s="43"/>
      <c r="SRL47" s="43"/>
      <c r="SRO47" s="43"/>
      <c r="SRR47" s="43"/>
      <c r="SRU47" s="43"/>
      <c r="SRX47" s="43"/>
      <c r="SSA47" s="43"/>
      <c r="SSD47" s="43"/>
      <c r="SSG47" s="43"/>
      <c r="SSJ47" s="43"/>
      <c r="SSM47" s="43"/>
      <c r="SSP47" s="43"/>
      <c r="SSS47" s="43"/>
      <c r="SSV47" s="43"/>
      <c r="SSY47" s="43"/>
      <c r="STB47" s="43"/>
      <c r="STE47" s="43"/>
      <c r="STH47" s="43"/>
      <c r="STK47" s="43"/>
      <c r="STN47" s="43"/>
      <c r="STQ47" s="43"/>
      <c r="STT47" s="43"/>
      <c r="STW47" s="43"/>
      <c r="STZ47" s="43"/>
      <c r="SUC47" s="43"/>
      <c r="SUF47" s="43"/>
      <c r="SUI47" s="43"/>
      <c r="SUL47" s="43"/>
      <c r="SUO47" s="43"/>
      <c r="SUR47" s="43"/>
      <c r="SUU47" s="43"/>
      <c r="SUX47" s="43"/>
      <c r="SVA47" s="43"/>
      <c r="SVD47" s="43"/>
      <c r="SVG47" s="43"/>
      <c r="SVJ47" s="43"/>
      <c r="SVM47" s="43"/>
      <c r="SVP47" s="43"/>
      <c r="SVS47" s="43"/>
      <c r="SVV47" s="43"/>
      <c r="SVY47" s="43"/>
      <c r="SWB47" s="43"/>
      <c r="SWE47" s="43"/>
      <c r="SWH47" s="43"/>
      <c r="SWK47" s="43"/>
      <c r="SWN47" s="43"/>
      <c r="SWQ47" s="43"/>
      <c r="SWT47" s="43"/>
      <c r="SWW47" s="43"/>
      <c r="SWZ47" s="43"/>
      <c r="SXC47" s="43"/>
      <c r="SXF47" s="43"/>
      <c r="SXI47" s="43"/>
      <c r="SXL47" s="43"/>
      <c r="SXO47" s="43"/>
      <c r="SXR47" s="43"/>
      <c r="SXU47" s="43"/>
      <c r="SXX47" s="43"/>
      <c r="SYA47" s="43"/>
      <c r="SYD47" s="43"/>
      <c r="SYG47" s="43"/>
      <c r="SYJ47" s="43"/>
      <c r="SYM47" s="43"/>
      <c r="SYP47" s="43"/>
      <c r="SYS47" s="43"/>
      <c r="SYV47" s="43"/>
      <c r="SYY47" s="43"/>
      <c r="SZB47" s="43"/>
      <c r="SZE47" s="43"/>
      <c r="SZH47" s="43"/>
      <c r="SZK47" s="43"/>
      <c r="SZN47" s="43"/>
      <c r="SZQ47" s="43"/>
      <c r="SZT47" s="43"/>
      <c r="SZW47" s="43"/>
      <c r="SZZ47" s="43"/>
      <c r="TAC47" s="43"/>
      <c r="TAF47" s="43"/>
      <c r="TAI47" s="43"/>
      <c r="TAL47" s="43"/>
      <c r="TAO47" s="43"/>
      <c r="TAR47" s="43"/>
      <c r="TAU47" s="43"/>
      <c r="TAX47" s="43"/>
      <c r="TBA47" s="43"/>
      <c r="TBD47" s="43"/>
      <c r="TBG47" s="43"/>
      <c r="TBJ47" s="43"/>
      <c r="TBM47" s="43"/>
      <c r="TBP47" s="43"/>
      <c r="TBS47" s="43"/>
      <c r="TBV47" s="43"/>
      <c r="TBY47" s="43"/>
      <c r="TCB47" s="43"/>
      <c r="TCE47" s="43"/>
      <c r="TCH47" s="43"/>
      <c r="TCK47" s="43"/>
      <c r="TCN47" s="43"/>
      <c r="TCQ47" s="43"/>
      <c r="TCT47" s="43"/>
      <c r="TCW47" s="43"/>
      <c r="TCZ47" s="43"/>
      <c r="TDC47" s="43"/>
      <c r="TDF47" s="43"/>
      <c r="TDI47" s="43"/>
      <c r="TDL47" s="43"/>
      <c r="TDO47" s="43"/>
      <c r="TDR47" s="43"/>
      <c r="TDU47" s="43"/>
      <c r="TDX47" s="43"/>
      <c r="TEA47" s="43"/>
      <c r="TED47" s="43"/>
      <c r="TEG47" s="43"/>
      <c r="TEJ47" s="43"/>
      <c r="TEM47" s="43"/>
      <c r="TEP47" s="43"/>
      <c r="TES47" s="43"/>
      <c r="TEV47" s="43"/>
      <c r="TEY47" s="43"/>
      <c r="TFB47" s="43"/>
      <c r="TFE47" s="43"/>
      <c r="TFH47" s="43"/>
      <c r="TFK47" s="43"/>
      <c r="TFN47" s="43"/>
      <c r="TFQ47" s="43"/>
      <c r="TFT47" s="43"/>
      <c r="TFW47" s="43"/>
      <c r="TFZ47" s="43"/>
      <c r="TGC47" s="43"/>
      <c r="TGF47" s="43"/>
      <c r="TGI47" s="43"/>
      <c r="TGL47" s="43"/>
      <c r="TGO47" s="43"/>
      <c r="TGR47" s="43"/>
      <c r="TGU47" s="43"/>
      <c r="TGX47" s="43"/>
      <c r="THA47" s="43"/>
      <c r="THD47" s="43"/>
      <c r="THG47" s="43"/>
      <c r="THJ47" s="43"/>
      <c r="THM47" s="43"/>
      <c r="THP47" s="43"/>
      <c r="THS47" s="43"/>
      <c r="THV47" s="43"/>
      <c r="THY47" s="43"/>
      <c r="TIB47" s="43"/>
      <c r="TIE47" s="43"/>
      <c r="TIH47" s="43"/>
      <c r="TIK47" s="43"/>
      <c r="TIN47" s="43"/>
      <c r="TIQ47" s="43"/>
      <c r="TIT47" s="43"/>
      <c r="TIW47" s="43"/>
      <c r="TIZ47" s="43"/>
      <c r="TJC47" s="43"/>
      <c r="TJF47" s="43"/>
      <c r="TJI47" s="43"/>
      <c r="TJL47" s="43"/>
      <c r="TJO47" s="43"/>
      <c r="TJR47" s="43"/>
      <c r="TJU47" s="43"/>
      <c r="TJX47" s="43"/>
      <c r="TKA47" s="43"/>
      <c r="TKD47" s="43"/>
      <c r="TKG47" s="43"/>
      <c r="TKJ47" s="43"/>
      <c r="TKM47" s="43"/>
      <c r="TKP47" s="43"/>
      <c r="TKS47" s="43"/>
      <c r="TKV47" s="43"/>
      <c r="TKY47" s="43"/>
      <c r="TLB47" s="43"/>
      <c r="TLE47" s="43"/>
      <c r="TLH47" s="43"/>
      <c r="TLK47" s="43"/>
      <c r="TLN47" s="43"/>
      <c r="TLQ47" s="43"/>
      <c r="TLT47" s="43"/>
      <c r="TLW47" s="43"/>
      <c r="TLZ47" s="43"/>
      <c r="TMC47" s="43"/>
      <c r="TMF47" s="43"/>
      <c r="TMI47" s="43"/>
      <c r="TML47" s="43"/>
      <c r="TMO47" s="43"/>
      <c r="TMR47" s="43"/>
      <c r="TMU47" s="43"/>
      <c r="TMX47" s="43"/>
      <c r="TNA47" s="43"/>
      <c r="TND47" s="43"/>
      <c r="TNG47" s="43"/>
      <c r="TNJ47" s="43"/>
      <c r="TNM47" s="43"/>
      <c r="TNP47" s="43"/>
      <c r="TNS47" s="43"/>
      <c r="TNV47" s="43"/>
      <c r="TNY47" s="43"/>
      <c r="TOB47" s="43"/>
      <c r="TOE47" s="43"/>
      <c r="TOH47" s="43"/>
      <c r="TOK47" s="43"/>
      <c r="TON47" s="43"/>
      <c r="TOQ47" s="43"/>
      <c r="TOT47" s="43"/>
      <c r="TOW47" s="43"/>
      <c r="TOZ47" s="43"/>
      <c r="TPC47" s="43"/>
      <c r="TPF47" s="43"/>
      <c r="TPI47" s="43"/>
      <c r="TPL47" s="43"/>
      <c r="TPO47" s="43"/>
      <c r="TPR47" s="43"/>
      <c r="TPU47" s="43"/>
      <c r="TPX47" s="43"/>
      <c r="TQA47" s="43"/>
      <c r="TQD47" s="43"/>
      <c r="TQG47" s="43"/>
      <c r="TQJ47" s="43"/>
      <c r="TQM47" s="43"/>
      <c r="TQP47" s="43"/>
      <c r="TQS47" s="43"/>
      <c r="TQV47" s="43"/>
      <c r="TQY47" s="43"/>
      <c r="TRB47" s="43"/>
      <c r="TRE47" s="43"/>
      <c r="TRH47" s="43"/>
      <c r="TRK47" s="43"/>
      <c r="TRN47" s="43"/>
      <c r="TRQ47" s="43"/>
      <c r="TRT47" s="43"/>
      <c r="TRW47" s="43"/>
      <c r="TRZ47" s="43"/>
      <c r="TSC47" s="43"/>
      <c r="TSF47" s="43"/>
      <c r="TSI47" s="43"/>
      <c r="TSL47" s="43"/>
      <c r="TSO47" s="43"/>
      <c r="TSR47" s="43"/>
      <c r="TSU47" s="43"/>
      <c r="TSX47" s="43"/>
      <c r="TTA47" s="43"/>
      <c r="TTD47" s="43"/>
      <c r="TTG47" s="43"/>
      <c r="TTJ47" s="43"/>
      <c r="TTM47" s="43"/>
      <c r="TTP47" s="43"/>
      <c r="TTS47" s="43"/>
      <c r="TTV47" s="43"/>
      <c r="TTY47" s="43"/>
      <c r="TUB47" s="43"/>
      <c r="TUE47" s="43"/>
      <c r="TUH47" s="43"/>
      <c r="TUK47" s="43"/>
      <c r="TUN47" s="43"/>
      <c r="TUQ47" s="43"/>
      <c r="TUT47" s="43"/>
      <c r="TUW47" s="43"/>
      <c r="TUZ47" s="43"/>
      <c r="TVC47" s="43"/>
      <c r="TVF47" s="43"/>
      <c r="TVI47" s="43"/>
      <c r="TVL47" s="43"/>
      <c r="TVO47" s="43"/>
      <c r="TVR47" s="43"/>
      <c r="TVU47" s="43"/>
      <c r="TVX47" s="43"/>
      <c r="TWA47" s="43"/>
      <c r="TWD47" s="43"/>
      <c r="TWG47" s="43"/>
      <c r="TWJ47" s="43"/>
      <c r="TWM47" s="43"/>
      <c r="TWP47" s="43"/>
      <c r="TWS47" s="43"/>
      <c r="TWV47" s="43"/>
      <c r="TWY47" s="43"/>
      <c r="TXB47" s="43"/>
      <c r="TXE47" s="43"/>
      <c r="TXH47" s="43"/>
      <c r="TXK47" s="43"/>
      <c r="TXN47" s="43"/>
      <c r="TXQ47" s="43"/>
      <c r="TXT47" s="43"/>
      <c r="TXW47" s="43"/>
      <c r="TXZ47" s="43"/>
      <c r="TYC47" s="43"/>
      <c r="TYF47" s="43"/>
      <c r="TYI47" s="43"/>
      <c r="TYL47" s="43"/>
      <c r="TYO47" s="43"/>
      <c r="TYR47" s="43"/>
      <c r="TYU47" s="43"/>
      <c r="TYX47" s="43"/>
      <c r="TZA47" s="43"/>
      <c r="TZD47" s="43"/>
      <c r="TZG47" s="43"/>
      <c r="TZJ47" s="43"/>
      <c r="TZM47" s="43"/>
      <c r="TZP47" s="43"/>
      <c r="TZS47" s="43"/>
      <c r="TZV47" s="43"/>
      <c r="TZY47" s="43"/>
      <c r="UAB47" s="43"/>
      <c r="UAE47" s="43"/>
      <c r="UAH47" s="43"/>
      <c r="UAK47" s="43"/>
      <c r="UAN47" s="43"/>
      <c r="UAQ47" s="43"/>
      <c r="UAT47" s="43"/>
      <c r="UAW47" s="43"/>
      <c r="UAZ47" s="43"/>
      <c r="UBC47" s="43"/>
      <c r="UBF47" s="43"/>
      <c r="UBI47" s="43"/>
      <c r="UBL47" s="43"/>
      <c r="UBO47" s="43"/>
      <c r="UBR47" s="43"/>
      <c r="UBU47" s="43"/>
      <c r="UBX47" s="43"/>
      <c r="UCA47" s="43"/>
      <c r="UCD47" s="43"/>
      <c r="UCG47" s="43"/>
      <c r="UCJ47" s="43"/>
      <c r="UCM47" s="43"/>
      <c r="UCP47" s="43"/>
      <c r="UCS47" s="43"/>
      <c r="UCV47" s="43"/>
      <c r="UCY47" s="43"/>
      <c r="UDB47" s="43"/>
      <c r="UDE47" s="43"/>
      <c r="UDH47" s="43"/>
      <c r="UDK47" s="43"/>
      <c r="UDN47" s="43"/>
      <c r="UDQ47" s="43"/>
      <c r="UDT47" s="43"/>
      <c r="UDW47" s="43"/>
      <c r="UDZ47" s="43"/>
      <c r="UEC47" s="43"/>
      <c r="UEF47" s="43"/>
      <c r="UEI47" s="43"/>
      <c r="UEL47" s="43"/>
      <c r="UEO47" s="43"/>
      <c r="UER47" s="43"/>
      <c r="UEU47" s="43"/>
      <c r="UEX47" s="43"/>
      <c r="UFA47" s="43"/>
      <c r="UFD47" s="43"/>
      <c r="UFG47" s="43"/>
      <c r="UFJ47" s="43"/>
      <c r="UFM47" s="43"/>
      <c r="UFP47" s="43"/>
      <c r="UFS47" s="43"/>
      <c r="UFV47" s="43"/>
      <c r="UFY47" s="43"/>
      <c r="UGB47" s="43"/>
      <c r="UGE47" s="43"/>
      <c r="UGH47" s="43"/>
      <c r="UGK47" s="43"/>
      <c r="UGN47" s="43"/>
      <c r="UGQ47" s="43"/>
      <c r="UGT47" s="43"/>
      <c r="UGW47" s="43"/>
      <c r="UGZ47" s="43"/>
      <c r="UHC47" s="43"/>
      <c r="UHF47" s="43"/>
      <c r="UHI47" s="43"/>
      <c r="UHL47" s="43"/>
      <c r="UHO47" s="43"/>
      <c r="UHR47" s="43"/>
      <c r="UHU47" s="43"/>
      <c r="UHX47" s="43"/>
      <c r="UIA47" s="43"/>
      <c r="UID47" s="43"/>
      <c r="UIG47" s="43"/>
      <c r="UIJ47" s="43"/>
      <c r="UIM47" s="43"/>
      <c r="UIP47" s="43"/>
      <c r="UIS47" s="43"/>
      <c r="UIV47" s="43"/>
      <c r="UIY47" s="43"/>
      <c r="UJB47" s="43"/>
      <c r="UJE47" s="43"/>
      <c r="UJH47" s="43"/>
      <c r="UJK47" s="43"/>
      <c r="UJN47" s="43"/>
      <c r="UJQ47" s="43"/>
      <c r="UJT47" s="43"/>
      <c r="UJW47" s="43"/>
      <c r="UJZ47" s="43"/>
      <c r="UKC47" s="43"/>
      <c r="UKF47" s="43"/>
      <c r="UKI47" s="43"/>
      <c r="UKL47" s="43"/>
      <c r="UKO47" s="43"/>
      <c r="UKR47" s="43"/>
      <c r="UKU47" s="43"/>
      <c r="UKX47" s="43"/>
      <c r="ULA47" s="43"/>
      <c r="ULD47" s="43"/>
      <c r="ULG47" s="43"/>
      <c r="ULJ47" s="43"/>
      <c r="ULM47" s="43"/>
      <c r="ULP47" s="43"/>
      <c r="ULS47" s="43"/>
      <c r="ULV47" s="43"/>
      <c r="ULY47" s="43"/>
      <c r="UMB47" s="43"/>
      <c r="UME47" s="43"/>
      <c r="UMH47" s="43"/>
      <c r="UMK47" s="43"/>
      <c r="UMN47" s="43"/>
      <c r="UMQ47" s="43"/>
      <c r="UMT47" s="43"/>
      <c r="UMW47" s="43"/>
      <c r="UMZ47" s="43"/>
      <c r="UNC47" s="43"/>
      <c r="UNF47" s="43"/>
      <c r="UNI47" s="43"/>
      <c r="UNL47" s="43"/>
      <c r="UNO47" s="43"/>
      <c r="UNR47" s="43"/>
      <c r="UNU47" s="43"/>
      <c r="UNX47" s="43"/>
      <c r="UOA47" s="43"/>
      <c r="UOD47" s="43"/>
      <c r="UOG47" s="43"/>
      <c r="UOJ47" s="43"/>
      <c r="UOM47" s="43"/>
      <c r="UOP47" s="43"/>
      <c r="UOS47" s="43"/>
      <c r="UOV47" s="43"/>
      <c r="UOY47" s="43"/>
      <c r="UPB47" s="43"/>
      <c r="UPE47" s="43"/>
      <c r="UPH47" s="43"/>
      <c r="UPK47" s="43"/>
      <c r="UPN47" s="43"/>
      <c r="UPQ47" s="43"/>
      <c r="UPT47" s="43"/>
      <c r="UPW47" s="43"/>
      <c r="UPZ47" s="43"/>
      <c r="UQC47" s="43"/>
      <c r="UQF47" s="43"/>
      <c r="UQI47" s="43"/>
      <c r="UQL47" s="43"/>
      <c r="UQO47" s="43"/>
      <c r="UQR47" s="43"/>
      <c r="UQU47" s="43"/>
      <c r="UQX47" s="43"/>
      <c r="URA47" s="43"/>
      <c r="URD47" s="43"/>
      <c r="URG47" s="43"/>
      <c r="URJ47" s="43"/>
      <c r="URM47" s="43"/>
      <c r="URP47" s="43"/>
      <c r="URS47" s="43"/>
      <c r="URV47" s="43"/>
      <c r="URY47" s="43"/>
      <c r="USB47" s="43"/>
      <c r="USE47" s="43"/>
      <c r="USH47" s="43"/>
      <c r="USK47" s="43"/>
      <c r="USN47" s="43"/>
      <c r="USQ47" s="43"/>
      <c r="UST47" s="43"/>
      <c r="USW47" s="43"/>
      <c r="USZ47" s="43"/>
      <c r="UTC47" s="43"/>
      <c r="UTF47" s="43"/>
      <c r="UTI47" s="43"/>
      <c r="UTL47" s="43"/>
      <c r="UTO47" s="43"/>
      <c r="UTR47" s="43"/>
      <c r="UTU47" s="43"/>
      <c r="UTX47" s="43"/>
      <c r="UUA47" s="43"/>
      <c r="UUD47" s="43"/>
      <c r="UUG47" s="43"/>
      <c r="UUJ47" s="43"/>
      <c r="UUM47" s="43"/>
      <c r="UUP47" s="43"/>
      <c r="UUS47" s="43"/>
      <c r="UUV47" s="43"/>
      <c r="UUY47" s="43"/>
      <c r="UVB47" s="43"/>
      <c r="UVE47" s="43"/>
      <c r="UVH47" s="43"/>
      <c r="UVK47" s="43"/>
      <c r="UVN47" s="43"/>
      <c r="UVQ47" s="43"/>
      <c r="UVT47" s="43"/>
      <c r="UVW47" s="43"/>
      <c r="UVZ47" s="43"/>
      <c r="UWC47" s="43"/>
      <c r="UWF47" s="43"/>
      <c r="UWI47" s="43"/>
      <c r="UWL47" s="43"/>
      <c r="UWO47" s="43"/>
      <c r="UWR47" s="43"/>
      <c r="UWU47" s="43"/>
      <c r="UWX47" s="43"/>
      <c r="UXA47" s="43"/>
      <c r="UXD47" s="43"/>
      <c r="UXG47" s="43"/>
      <c r="UXJ47" s="43"/>
      <c r="UXM47" s="43"/>
      <c r="UXP47" s="43"/>
      <c r="UXS47" s="43"/>
      <c r="UXV47" s="43"/>
      <c r="UXY47" s="43"/>
      <c r="UYB47" s="43"/>
      <c r="UYE47" s="43"/>
      <c r="UYH47" s="43"/>
      <c r="UYK47" s="43"/>
      <c r="UYN47" s="43"/>
      <c r="UYQ47" s="43"/>
      <c r="UYT47" s="43"/>
      <c r="UYW47" s="43"/>
      <c r="UYZ47" s="43"/>
      <c r="UZC47" s="43"/>
      <c r="UZF47" s="43"/>
      <c r="UZI47" s="43"/>
      <c r="UZL47" s="43"/>
      <c r="UZO47" s="43"/>
      <c r="UZR47" s="43"/>
      <c r="UZU47" s="43"/>
      <c r="UZX47" s="43"/>
      <c r="VAA47" s="43"/>
      <c r="VAD47" s="43"/>
      <c r="VAG47" s="43"/>
      <c r="VAJ47" s="43"/>
      <c r="VAM47" s="43"/>
      <c r="VAP47" s="43"/>
      <c r="VAS47" s="43"/>
      <c r="VAV47" s="43"/>
      <c r="VAY47" s="43"/>
      <c r="VBB47" s="43"/>
      <c r="VBE47" s="43"/>
      <c r="VBH47" s="43"/>
      <c r="VBK47" s="43"/>
      <c r="VBN47" s="43"/>
      <c r="VBQ47" s="43"/>
      <c r="VBT47" s="43"/>
      <c r="VBW47" s="43"/>
      <c r="VBZ47" s="43"/>
      <c r="VCC47" s="43"/>
      <c r="VCF47" s="43"/>
      <c r="VCI47" s="43"/>
      <c r="VCL47" s="43"/>
      <c r="VCO47" s="43"/>
      <c r="VCR47" s="43"/>
      <c r="VCU47" s="43"/>
      <c r="VCX47" s="43"/>
      <c r="VDA47" s="43"/>
      <c r="VDD47" s="43"/>
      <c r="VDG47" s="43"/>
      <c r="VDJ47" s="43"/>
      <c r="VDM47" s="43"/>
      <c r="VDP47" s="43"/>
      <c r="VDS47" s="43"/>
      <c r="VDV47" s="43"/>
      <c r="VDY47" s="43"/>
      <c r="VEB47" s="43"/>
      <c r="VEE47" s="43"/>
      <c r="VEH47" s="43"/>
      <c r="VEK47" s="43"/>
      <c r="VEN47" s="43"/>
      <c r="VEQ47" s="43"/>
      <c r="VET47" s="43"/>
      <c r="VEW47" s="43"/>
      <c r="VEZ47" s="43"/>
      <c r="VFC47" s="43"/>
      <c r="VFF47" s="43"/>
      <c r="VFI47" s="43"/>
      <c r="VFL47" s="43"/>
      <c r="VFO47" s="43"/>
      <c r="VFR47" s="43"/>
      <c r="VFU47" s="43"/>
      <c r="VFX47" s="43"/>
      <c r="VGA47" s="43"/>
      <c r="VGD47" s="43"/>
      <c r="VGG47" s="43"/>
      <c r="VGJ47" s="43"/>
      <c r="VGM47" s="43"/>
      <c r="VGP47" s="43"/>
      <c r="VGS47" s="43"/>
      <c r="VGV47" s="43"/>
      <c r="VGY47" s="43"/>
      <c r="VHB47" s="43"/>
      <c r="VHE47" s="43"/>
      <c r="VHH47" s="43"/>
      <c r="VHK47" s="43"/>
      <c r="VHN47" s="43"/>
      <c r="VHQ47" s="43"/>
      <c r="VHT47" s="43"/>
      <c r="VHW47" s="43"/>
      <c r="VHZ47" s="43"/>
      <c r="VIC47" s="43"/>
      <c r="VIF47" s="43"/>
      <c r="VII47" s="43"/>
      <c r="VIL47" s="43"/>
      <c r="VIO47" s="43"/>
      <c r="VIR47" s="43"/>
      <c r="VIU47" s="43"/>
      <c r="VIX47" s="43"/>
      <c r="VJA47" s="43"/>
      <c r="VJD47" s="43"/>
      <c r="VJG47" s="43"/>
      <c r="VJJ47" s="43"/>
      <c r="VJM47" s="43"/>
      <c r="VJP47" s="43"/>
      <c r="VJS47" s="43"/>
      <c r="VJV47" s="43"/>
      <c r="VJY47" s="43"/>
      <c r="VKB47" s="43"/>
      <c r="VKE47" s="43"/>
      <c r="VKH47" s="43"/>
      <c r="VKK47" s="43"/>
      <c r="VKN47" s="43"/>
      <c r="VKQ47" s="43"/>
      <c r="VKT47" s="43"/>
      <c r="VKW47" s="43"/>
      <c r="VKZ47" s="43"/>
      <c r="VLC47" s="43"/>
      <c r="VLF47" s="43"/>
      <c r="VLI47" s="43"/>
      <c r="VLL47" s="43"/>
      <c r="VLO47" s="43"/>
      <c r="VLR47" s="43"/>
      <c r="VLU47" s="43"/>
      <c r="VLX47" s="43"/>
      <c r="VMA47" s="43"/>
      <c r="VMD47" s="43"/>
      <c r="VMG47" s="43"/>
      <c r="VMJ47" s="43"/>
      <c r="VMM47" s="43"/>
      <c r="VMP47" s="43"/>
      <c r="VMS47" s="43"/>
      <c r="VMV47" s="43"/>
      <c r="VMY47" s="43"/>
      <c r="VNB47" s="43"/>
      <c r="VNE47" s="43"/>
      <c r="VNH47" s="43"/>
      <c r="VNK47" s="43"/>
      <c r="VNN47" s="43"/>
      <c r="VNQ47" s="43"/>
      <c r="VNT47" s="43"/>
      <c r="VNW47" s="43"/>
      <c r="VNZ47" s="43"/>
      <c r="VOC47" s="43"/>
      <c r="VOF47" s="43"/>
      <c r="VOI47" s="43"/>
      <c r="VOL47" s="43"/>
      <c r="VOO47" s="43"/>
      <c r="VOR47" s="43"/>
      <c r="VOU47" s="43"/>
      <c r="VOX47" s="43"/>
      <c r="VPA47" s="43"/>
      <c r="VPD47" s="43"/>
      <c r="VPG47" s="43"/>
      <c r="VPJ47" s="43"/>
      <c r="VPM47" s="43"/>
      <c r="VPP47" s="43"/>
      <c r="VPS47" s="43"/>
      <c r="VPV47" s="43"/>
      <c r="VPY47" s="43"/>
      <c r="VQB47" s="43"/>
      <c r="VQE47" s="43"/>
      <c r="VQH47" s="43"/>
      <c r="VQK47" s="43"/>
      <c r="VQN47" s="43"/>
      <c r="VQQ47" s="43"/>
      <c r="VQT47" s="43"/>
      <c r="VQW47" s="43"/>
      <c r="VQZ47" s="43"/>
      <c r="VRC47" s="43"/>
      <c r="VRF47" s="43"/>
      <c r="VRI47" s="43"/>
      <c r="VRL47" s="43"/>
      <c r="VRO47" s="43"/>
      <c r="VRR47" s="43"/>
      <c r="VRU47" s="43"/>
      <c r="VRX47" s="43"/>
      <c r="VSA47" s="43"/>
      <c r="VSD47" s="43"/>
      <c r="VSG47" s="43"/>
      <c r="VSJ47" s="43"/>
      <c r="VSM47" s="43"/>
      <c r="VSP47" s="43"/>
      <c r="VSS47" s="43"/>
      <c r="VSV47" s="43"/>
      <c r="VSY47" s="43"/>
      <c r="VTB47" s="43"/>
      <c r="VTE47" s="43"/>
      <c r="VTH47" s="43"/>
      <c r="VTK47" s="43"/>
      <c r="VTN47" s="43"/>
      <c r="VTQ47" s="43"/>
      <c r="VTT47" s="43"/>
      <c r="VTW47" s="43"/>
      <c r="VTZ47" s="43"/>
      <c r="VUC47" s="43"/>
      <c r="VUF47" s="43"/>
      <c r="VUI47" s="43"/>
      <c r="VUL47" s="43"/>
      <c r="VUO47" s="43"/>
      <c r="VUR47" s="43"/>
      <c r="VUU47" s="43"/>
      <c r="VUX47" s="43"/>
      <c r="VVA47" s="43"/>
      <c r="VVD47" s="43"/>
      <c r="VVG47" s="43"/>
      <c r="VVJ47" s="43"/>
      <c r="VVM47" s="43"/>
      <c r="VVP47" s="43"/>
      <c r="VVS47" s="43"/>
      <c r="VVV47" s="43"/>
      <c r="VVY47" s="43"/>
      <c r="VWB47" s="43"/>
      <c r="VWE47" s="43"/>
      <c r="VWH47" s="43"/>
      <c r="VWK47" s="43"/>
      <c r="VWN47" s="43"/>
      <c r="VWQ47" s="43"/>
      <c r="VWT47" s="43"/>
      <c r="VWW47" s="43"/>
      <c r="VWZ47" s="43"/>
      <c r="VXC47" s="43"/>
      <c r="VXF47" s="43"/>
      <c r="VXI47" s="43"/>
      <c r="VXL47" s="43"/>
      <c r="VXO47" s="43"/>
      <c r="VXR47" s="43"/>
      <c r="VXU47" s="43"/>
      <c r="VXX47" s="43"/>
      <c r="VYA47" s="43"/>
      <c r="VYD47" s="43"/>
      <c r="VYG47" s="43"/>
      <c r="VYJ47" s="43"/>
      <c r="VYM47" s="43"/>
      <c r="VYP47" s="43"/>
      <c r="VYS47" s="43"/>
      <c r="VYV47" s="43"/>
      <c r="VYY47" s="43"/>
      <c r="VZB47" s="43"/>
      <c r="VZE47" s="43"/>
      <c r="VZH47" s="43"/>
      <c r="VZK47" s="43"/>
      <c r="VZN47" s="43"/>
      <c r="VZQ47" s="43"/>
      <c r="VZT47" s="43"/>
      <c r="VZW47" s="43"/>
      <c r="VZZ47" s="43"/>
      <c r="WAC47" s="43"/>
      <c r="WAF47" s="43"/>
      <c r="WAI47" s="43"/>
      <c r="WAL47" s="43"/>
      <c r="WAO47" s="43"/>
      <c r="WAR47" s="43"/>
      <c r="WAU47" s="43"/>
      <c r="WAX47" s="43"/>
      <c r="WBA47" s="43"/>
      <c r="WBD47" s="43"/>
      <c r="WBG47" s="43"/>
      <c r="WBJ47" s="43"/>
      <c r="WBM47" s="43"/>
      <c r="WBP47" s="43"/>
      <c r="WBS47" s="43"/>
      <c r="WBV47" s="43"/>
      <c r="WBY47" s="43"/>
      <c r="WCB47" s="43"/>
      <c r="WCE47" s="43"/>
      <c r="WCH47" s="43"/>
      <c r="WCK47" s="43"/>
      <c r="WCN47" s="43"/>
      <c r="WCQ47" s="43"/>
      <c r="WCT47" s="43"/>
      <c r="WCW47" s="43"/>
      <c r="WCZ47" s="43"/>
      <c r="WDC47" s="43"/>
      <c r="WDF47" s="43"/>
      <c r="WDI47" s="43"/>
      <c r="WDL47" s="43"/>
      <c r="WDO47" s="43"/>
      <c r="WDR47" s="43"/>
      <c r="WDU47" s="43"/>
      <c r="WDX47" s="43"/>
      <c r="WEA47" s="43"/>
      <c r="WED47" s="43"/>
      <c r="WEG47" s="43"/>
      <c r="WEJ47" s="43"/>
      <c r="WEM47" s="43"/>
      <c r="WEP47" s="43"/>
      <c r="WES47" s="43"/>
      <c r="WEV47" s="43"/>
      <c r="WEY47" s="43"/>
      <c r="WFB47" s="43"/>
      <c r="WFE47" s="43"/>
      <c r="WFH47" s="43"/>
      <c r="WFK47" s="43"/>
      <c r="WFN47" s="43"/>
      <c r="WFQ47" s="43"/>
      <c r="WFT47" s="43"/>
      <c r="WFW47" s="43"/>
      <c r="WFZ47" s="43"/>
      <c r="WGC47" s="43"/>
      <c r="WGF47" s="43"/>
      <c r="WGI47" s="43"/>
      <c r="WGL47" s="43"/>
      <c r="WGO47" s="43"/>
      <c r="WGR47" s="43"/>
      <c r="WGU47" s="43"/>
      <c r="WGX47" s="43"/>
      <c r="WHA47" s="43"/>
      <c r="WHD47" s="43"/>
      <c r="WHG47" s="43"/>
      <c r="WHJ47" s="43"/>
      <c r="WHM47" s="43"/>
      <c r="WHP47" s="43"/>
      <c r="WHS47" s="43"/>
      <c r="WHV47" s="43"/>
      <c r="WHY47" s="43"/>
      <c r="WIB47" s="43"/>
      <c r="WIE47" s="43"/>
      <c r="WIH47" s="43"/>
      <c r="WIK47" s="43"/>
      <c r="WIN47" s="43"/>
      <c r="WIQ47" s="43"/>
      <c r="WIT47" s="43"/>
      <c r="WIW47" s="43"/>
      <c r="WIZ47" s="43"/>
      <c r="WJC47" s="43"/>
      <c r="WJF47" s="43"/>
      <c r="WJI47" s="43"/>
      <c r="WJL47" s="43"/>
      <c r="WJO47" s="43"/>
      <c r="WJR47" s="43"/>
      <c r="WJU47" s="43"/>
      <c r="WJX47" s="43"/>
      <c r="WKA47" s="43"/>
      <c r="WKD47" s="43"/>
      <c r="WKG47" s="43"/>
      <c r="WKJ47" s="43"/>
      <c r="WKM47" s="43"/>
      <c r="WKP47" s="43"/>
      <c r="WKS47" s="43"/>
      <c r="WKV47" s="43"/>
      <c r="WKY47" s="43"/>
      <c r="WLB47" s="43"/>
      <c r="WLE47" s="43"/>
      <c r="WLH47" s="43"/>
      <c r="WLK47" s="43"/>
      <c r="WLN47" s="43"/>
      <c r="WLQ47" s="43"/>
      <c r="WLT47" s="43"/>
      <c r="WLW47" s="43"/>
      <c r="WLZ47" s="43"/>
      <c r="WMC47" s="43"/>
      <c r="WMF47" s="43"/>
      <c r="WMI47" s="43"/>
      <c r="WML47" s="43"/>
      <c r="WMO47" s="43"/>
      <c r="WMR47" s="43"/>
      <c r="WMU47" s="43"/>
      <c r="WMX47" s="43"/>
      <c r="WNA47" s="43"/>
      <c r="WND47" s="43"/>
      <c r="WNG47" s="43"/>
      <c r="WNJ47" s="43"/>
      <c r="WNM47" s="43"/>
      <c r="WNP47" s="43"/>
      <c r="WNS47" s="43"/>
      <c r="WNV47" s="43"/>
      <c r="WNY47" s="43"/>
      <c r="WOB47" s="43"/>
      <c r="WOE47" s="43"/>
      <c r="WOH47" s="43"/>
      <c r="WOK47" s="43"/>
      <c r="WON47" s="43"/>
      <c r="WOQ47" s="43"/>
      <c r="WOT47" s="43"/>
      <c r="WOW47" s="43"/>
      <c r="WOZ47" s="43"/>
      <c r="WPC47" s="43"/>
      <c r="WPF47" s="43"/>
      <c r="WPI47" s="43"/>
      <c r="WPL47" s="43"/>
      <c r="WPO47" s="43"/>
      <c r="WPR47" s="43"/>
      <c r="WPU47" s="43"/>
      <c r="WPX47" s="43"/>
      <c r="WQA47" s="43"/>
      <c r="WQD47" s="43"/>
      <c r="WQG47" s="43"/>
      <c r="WQJ47" s="43"/>
      <c r="WQM47" s="43"/>
      <c r="WQP47" s="43"/>
      <c r="WQS47" s="43"/>
      <c r="WQV47" s="43"/>
      <c r="WQY47" s="43"/>
      <c r="WRB47" s="43"/>
      <c r="WRE47" s="43"/>
      <c r="WRH47" s="43"/>
      <c r="WRK47" s="43"/>
      <c r="WRN47" s="43"/>
      <c r="WRQ47" s="43"/>
      <c r="WRT47" s="43"/>
      <c r="WRW47" s="43"/>
      <c r="WRZ47" s="43"/>
      <c r="WSC47" s="43"/>
      <c r="WSF47" s="43"/>
      <c r="WSI47" s="43"/>
      <c r="WSL47" s="43"/>
      <c r="WSO47" s="43"/>
      <c r="WSR47" s="43"/>
      <c r="WSU47" s="43"/>
      <c r="WSX47" s="43"/>
      <c r="WTA47" s="43"/>
      <c r="WTD47" s="43"/>
      <c r="WTG47" s="43"/>
      <c r="WTJ47" s="43"/>
      <c r="WTM47" s="43"/>
      <c r="WTP47" s="43"/>
      <c r="WTS47" s="43"/>
      <c r="WTV47" s="43"/>
      <c r="WTY47" s="43"/>
      <c r="WUB47" s="43"/>
      <c r="WUE47" s="43"/>
      <c r="WUH47" s="43"/>
      <c r="WUK47" s="43"/>
      <c r="WUN47" s="43"/>
      <c r="WUQ47" s="43"/>
      <c r="WUT47" s="43"/>
      <c r="WUW47" s="43"/>
      <c r="WUZ47" s="43"/>
      <c r="WVC47" s="43"/>
      <c r="WVF47" s="43"/>
      <c r="WVI47" s="43"/>
      <c r="WVL47" s="43"/>
      <c r="WVO47" s="43"/>
      <c r="WVR47" s="43"/>
      <c r="WVU47" s="43"/>
      <c r="WVX47" s="43"/>
      <c r="WWA47" s="43"/>
      <c r="WWD47" s="43"/>
      <c r="WWG47" s="43"/>
      <c r="WWJ47" s="43"/>
      <c r="WWM47" s="43"/>
      <c r="WWP47" s="43"/>
      <c r="WWS47" s="43"/>
      <c r="WWV47" s="43"/>
      <c r="WWY47" s="43"/>
      <c r="WXB47" s="43"/>
      <c r="WXE47" s="43"/>
      <c r="WXH47" s="43"/>
      <c r="WXK47" s="43"/>
      <c r="WXN47" s="43"/>
      <c r="WXQ47" s="43"/>
      <c r="WXT47" s="43"/>
      <c r="WXW47" s="43"/>
      <c r="WXZ47" s="43"/>
      <c r="WYC47" s="43"/>
      <c r="WYF47" s="43"/>
      <c r="WYI47" s="43"/>
      <c r="WYL47" s="43"/>
      <c r="WYO47" s="43"/>
      <c r="WYR47" s="43"/>
      <c r="WYU47" s="43"/>
      <c r="WYX47" s="43"/>
      <c r="WZA47" s="43"/>
      <c r="WZD47" s="43"/>
      <c r="WZG47" s="43"/>
      <c r="WZJ47" s="43"/>
      <c r="WZM47" s="43"/>
      <c r="WZP47" s="43"/>
      <c r="WZS47" s="43"/>
      <c r="WZV47" s="43"/>
      <c r="WZY47" s="43"/>
      <c r="XAB47" s="43"/>
      <c r="XAE47" s="43"/>
      <c r="XAH47" s="43"/>
      <c r="XAK47" s="43"/>
      <c r="XAN47" s="43"/>
      <c r="XAQ47" s="43"/>
      <c r="XAT47" s="43"/>
      <c r="XAW47" s="43"/>
      <c r="XAZ47" s="43"/>
      <c r="XBC47" s="43"/>
      <c r="XBF47" s="43"/>
      <c r="XBI47" s="43"/>
      <c r="XBL47" s="43"/>
      <c r="XBO47" s="43"/>
      <c r="XBR47" s="43"/>
      <c r="XBU47" s="43"/>
      <c r="XBX47" s="43"/>
      <c r="XCA47" s="43"/>
      <c r="XCD47" s="43"/>
      <c r="XCG47" s="43"/>
      <c r="XCJ47" s="43"/>
      <c r="XCM47" s="43"/>
      <c r="XCP47" s="43"/>
      <c r="XCS47" s="43"/>
      <c r="XCV47" s="43"/>
      <c r="XCY47" s="43"/>
      <c r="XDB47" s="43"/>
      <c r="XDE47" s="43"/>
      <c r="XDH47" s="43"/>
      <c r="XDK47" s="43"/>
      <c r="XDN47" s="43"/>
      <c r="XDQ47" s="43"/>
      <c r="XDT47" s="43"/>
      <c r="XDW47" s="43"/>
      <c r="XDZ47" s="43"/>
      <c r="XEC47" s="43"/>
      <c r="XEF47" s="43"/>
      <c r="XEI47" s="43"/>
      <c r="XEL47" s="43"/>
      <c r="XEO47" s="43"/>
      <c r="XER47" s="43"/>
      <c r="XEU47" s="43"/>
      <c r="XEX47" s="43"/>
      <c r="XFA47" s="43"/>
      <c r="XFD47" s="43"/>
    </row>
    <row r="48" spans="1:1024 1027:2047 2050:3070 3073:4096 4099:5119 5122:6142 6145:7168 7171:8191 8194:9214 9217:10240 10243:11263 11266:12286 12289:13312 13315:14335 14338:15358 15361:16384" x14ac:dyDescent="0.45">
      <c r="A48" s="3" t="s">
        <v>47</v>
      </c>
      <c r="H48" s="44">
        <v>0</v>
      </c>
      <c r="L48" s="3"/>
      <c r="AK48" s="43"/>
      <c r="AN48" s="43"/>
      <c r="AQ48" s="43"/>
      <c r="AT48" s="43"/>
      <c r="AW48" s="43"/>
      <c r="AZ48" s="43"/>
      <c r="BC48" s="43"/>
      <c r="BF48" s="43"/>
      <c r="BI48" s="43"/>
      <c r="BL48" s="43"/>
      <c r="BO48" s="43"/>
      <c r="BR48" s="43"/>
      <c r="BU48" s="43"/>
      <c r="BX48" s="43"/>
      <c r="CA48" s="43"/>
      <c r="CD48" s="43"/>
      <c r="CG48" s="43"/>
      <c r="CJ48" s="43"/>
      <c r="CM48" s="43"/>
      <c r="CP48" s="43"/>
      <c r="CS48" s="43"/>
      <c r="CV48" s="43"/>
      <c r="CY48" s="43"/>
      <c r="DB48" s="43"/>
      <c r="DE48" s="43"/>
      <c r="DH48" s="43"/>
      <c r="DK48" s="43"/>
      <c r="DN48" s="43"/>
      <c r="DQ48" s="43"/>
      <c r="DT48" s="43"/>
      <c r="DW48" s="43"/>
      <c r="DZ48" s="43"/>
      <c r="EC48" s="43"/>
      <c r="EF48" s="43"/>
      <c r="EI48" s="43"/>
      <c r="EL48" s="43"/>
      <c r="EO48" s="43"/>
      <c r="ER48" s="43"/>
      <c r="EU48" s="43"/>
      <c r="EX48" s="43"/>
      <c r="FA48" s="43"/>
      <c r="FD48" s="43"/>
      <c r="FG48" s="43"/>
      <c r="FJ48" s="43"/>
      <c r="FM48" s="43"/>
      <c r="FP48" s="43"/>
      <c r="FS48" s="43"/>
      <c r="FV48" s="43"/>
      <c r="FY48" s="43"/>
      <c r="GB48" s="43"/>
      <c r="GE48" s="43"/>
      <c r="GH48" s="43"/>
      <c r="GK48" s="43"/>
      <c r="GN48" s="43"/>
      <c r="GQ48" s="43"/>
      <c r="GT48" s="43"/>
      <c r="GW48" s="43"/>
      <c r="GZ48" s="43"/>
      <c r="HC48" s="43"/>
      <c r="HF48" s="43"/>
      <c r="HI48" s="43"/>
      <c r="HL48" s="43"/>
      <c r="HO48" s="43"/>
      <c r="HR48" s="43"/>
      <c r="HU48" s="43"/>
      <c r="HX48" s="43"/>
      <c r="IA48" s="43"/>
      <c r="ID48" s="43"/>
      <c r="IG48" s="43"/>
      <c r="IJ48" s="43"/>
      <c r="IM48" s="43"/>
      <c r="IP48" s="43"/>
      <c r="IS48" s="43"/>
      <c r="IV48" s="43"/>
      <c r="IY48" s="43"/>
      <c r="JB48" s="43"/>
      <c r="JE48" s="43"/>
      <c r="JH48" s="43"/>
      <c r="JK48" s="43"/>
      <c r="JN48" s="43"/>
      <c r="JQ48" s="43"/>
      <c r="JT48" s="43"/>
      <c r="JW48" s="43"/>
      <c r="JZ48" s="43"/>
      <c r="KC48" s="43"/>
      <c r="KF48" s="43"/>
      <c r="KI48" s="43"/>
      <c r="KL48" s="43"/>
      <c r="KO48" s="43"/>
      <c r="KR48" s="43"/>
      <c r="KU48" s="43"/>
      <c r="KX48" s="43"/>
      <c r="LA48" s="43"/>
      <c r="LD48" s="43"/>
      <c r="LG48" s="43"/>
      <c r="LJ48" s="43"/>
      <c r="LM48" s="43"/>
      <c r="LP48" s="43"/>
      <c r="LS48" s="43"/>
      <c r="LV48" s="43"/>
      <c r="LY48" s="43"/>
      <c r="MB48" s="43"/>
      <c r="ME48" s="43"/>
      <c r="MH48" s="43"/>
      <c r="MK48" s="43"/>
      <c r="MN48" s="43"/>
      <c r="MQ48" s="43"/>
      <c r="MT48" s="43"/>
      <c r="MW48" s="43"/>
      <c r="MZ48" s="43"/>
      <c r="NC48" s="43"/>
      <c r="NF48" s="43"/>
      <c r="NI48" s="43"/>
      <c r="NL48" s="43"/>
      <c r="NO48" s="43"/>
      <c r="NR48" s="43"/>
      <c r="NU48" s="43"/>
      <c r="NX48" s="43"/>
      <c r="OA48" s="43"/>
      <c r="OD48" s="43"/>
      <c r="OG48" s="43"/>
      <c r="OJ48" s="43"/>
      <c r="OM48" s="43"/>
      <c r="OP48" s="43"/>
      <c r="OS48" s="43"/>
      <c r="OV48" s="43"/>
      <c r="OY48" s="43"/>
      <c r="PB48" s="43"/>
      <c r="PE48" s="43"/>
      <c r="PH48" s="43"/>
      <c r="PK48" s="43"/>
      <c r="PN48" s="43"/>
      <c r="PQ48" s="43"/>
      <c r="PT48" s="43"/>
      <c r="PW48" s="43"/>
      <c r="PZ48" s="43"/>
      <c r="QC48" s="43"/>
      <c r="QF48" s="43"/>
      <c r="QI48" s="43"/>
      <c r="QL48" s="43"/>
      <c r="QO48" s="43"/>
      <c r="QR48" s="43"/>
      <c r="QU48" s="43"/>
      <c r="QX48" s="43"/>
      <c r="RA48" s="43"/>
      <c r="RD48" s="43"/>
      <c r="RG48" s="43"/>
      <c r="RJ48" s="43"/>
      <c r="RM48" s="43"/>
      <c r="RP48" s="43"/>
      <c r="RS48" s="43"/>
      <c r="RV48" s="43"/>
      <c r="RY48" s="43"/>
      <c r="SB48" s="43"/>
      <c r="SE48" s="43"/>
      <c r="SH48" s="43"/>
      <c r="SK48" s="43"/>
      <c r="SN48" s="43"/>
      <c r="SQ48" s="43"/>
      <c r="ST48" s="43"/>
      <c r="SW48" s="43"/>
      <c r="SZ48" s="43"/>
      <c r="TC48" s="43"/>
      <c r="TF48" s="43"/>
      <c r="TI48" s="43"/>
      <c r="TL48" s="43"/>
      <c r="TO48" s="43"/>
      <c r="TR48" s="43"/>
      <c r="TU48" s="43"/>
      <c r="TX48" s="43"/>
      <c r="UA48" s="43"/>
      <c r="UD48" s="43"/>
      <c r="UG48" s="43"/>
      <c r="UJ48" s="43"/>
      <c r="UM48" s="43"/>
      <c r="UP48" s="43"/>
      <c r="US48" s="43"/>
      <c r="UV48" s="43"/>
      <c r="UY48" s="43"/>
      <c r="VB48" s="43"/>
      <c r="VE48" s="43"/>
      <c r="VH48" s="43"/>
      <c r="VK48" s="43"/>
      <c r="VN48" s="43"/>
      <c r="VQ48" s="43"/>
      <c r="VT48" s="43"/>
      <c r="VW48" s="43"/>
      <c r="VZ48" s="43"/>
      <c r="WC48" s="43"/>
      <c r="WF48" s="43"/>
      <c r="WI48" s="43"/>
      <c r="WL48" s="43"/>
      <c r="WO48" s="43"/>
      <c r="WR48" s="43"/>
      <c r="WU48" s="43"/>
      <c r="WX48" s="43"/>
      <c r="XA48" s="43"/>
      <c r="XD48" s="43"/>
      <c r="XG48" s="43"/>
      <c r="XJ48" s="43"/>
      <c r="XM48" s="43"/>
      <c r="XP48" s="43"/>
      <c r="XS48" s="43"/>
      <c r="XV48" s="43"/>
      <c r="XY48" s="43"/>
      <c r="YB48" s="43"/>
      <c r="YE48" s="43"/>
      <c r="YH48" s="43"/>
      <c r="YK48" s="43"/>
      <c r="YN48" s="43"/>
      <c r="YQ48" s="43"/>
      <c r="YT48" s="43"/>
      <c r="YW48" s="43"/>
      <c r="YZ48" s="43"/>
      <c r="ZC48" s="43"/>
      <c r="ZF48" s="43"/>
      <c r="ZI48" s="43"/>
      <c r="ZL48" s="43"/>
      <c r="ZO48" s="43"/>
      <c r="ZR48" s="43"/>
      <c r="ZU48" s="43"/>
      <c r="ZX48" s="43"/>
      <c r="AAA48" s="43"/>
      <c r="AAD48" s="43"/>
      <c r="AAG48" s="43"/>
      <c r="AAJ48" s="43"/>
      <c r="AAM48" s="43"/>
      <c r="AAP48" s="43"/>
      <c r="AAS48" s="43"/>
      <c r="AAV48" s="43"/>
      <c r="AAY48" s="43"/>
      <c r="ABB48" s="43"/>
      <c r="ABE48" s="43"/>
      <c r="ABH48" s="43"/>
      <c r="ABK48" s="43"/>
      <c r="ABN48" s="43"/>
      <c r="ABQ48" s="43"/>
      <c r="ABT48" s="43"/>
      <c r="ABW48" s="43"/>
      <c r="ABZ48" s="43"/>
      <c r="ACC48" s="43"/>
      <c r="ACF48" s="43"/>
      <c r="ACI48" s="43"/>
      <c r="ACL48" s="43"/>
      <c r="ACO48" s="43"/>
      <c r="ACR48" s="43"/>
      <c r="ACU48" s="43"/>
      <c r="ACX48" s="43"/>
      <c r="ADA48" s="43"/>
      <c r="ADD48" s="43"/>
      <c r="ADG48" s="43"/>
      <c r="ADJ48" s="43"/>
      <c r="ADM48" s="43"/>
      <c r="ADP48" s="43"/>
      <c r="ADS48" s="43"/>
      <c r="ADV48" s="43"/>
      <c r="ADY48" s="43"/>
      <c r="AEB48" s="43"/>
      <c r="AEE48" s="43"/>
      <c r="AEH48" s="43"/>
      <c r="AEK48" s="43"/>
      <c r="AEN48" s="43"/>
      <c r="AEQ48" s="43"/>
      <c r="AET48" s="43"/>
      <c r="AEW48" s="43"/>
      <c r="AEZ48" s="43"/>
      <c r="AFC48" s="43"/>
      <c r="AFF48" s="43"/>
      <c r="AFI48" s="43"/>
      <c r="AFL48" s="43"/>
      <c r="AFO48" s="43"/>
      <c r="AFR48" s="43"/>
      <c r="AFU48" s="43"/>
      <c r="AFX48" s="43"/>
      <c r="AGA48" s="43"/>
      <c r="AGD48" s="43"/>
      <c r="AGG48" s="43"/>
      <c r="AGJ48" s="43"/>
      <c r="AGM48" s="43"/>
      <c r="AGP48" s="43"/>
      <c r="AGS48" s="43"/>
      <c r="AGV48" s="43"/>
      <c r="AGY48" s="43"/>
      <c r="AHB48" s="43"/>
      <c r="AHE48" s="43"/>
      <c r="AHH48" s="43"/>
      <c r="AHK48" s="43"/>
      <c r="AHN48" s="43"/>
      <c r="AHQ48" s="43"/>
      <c r="AHT48" s="43"/>
      <c r="AHW48" s="43"/>
      <c r="AHZ48" s="43"/>
      <c r="AIC48" s="43"/>
      <c r="AIF48" s="43"/>
      <c r="AII48" s="43"/>
      <c r="AIL48" s="43"/>
      <c r="AIO48" s="43"/>
      <c r="AIR48" s="43"/>
      <c r="AIU48" s="43"/>
      <c r="AIX48" s="43"/>
      <c r="AJA48" s="43"/>
      <c r="AJD48" s="43"/>
      <c r="AJG48" s="43"/>
      <c r="AJJ48" s="43"/>
      <c r="AJM48" s="43"/>
      <c r="AJP48" s="43"/>
      <c r="AJS48" s="43"/>
      <c r="AJV48" s="43"/>
      <c r="AJY48" s="43"/>
      <c r="AKB48" s="43"/>
      <c r="AKE48" s="43"/>
      <c r="AKH48" s="43"/>
      <c r="AKK48" s="43"/>
      <c r="AKN48" s="43"/>
      <c r="AKQ48" s="43"/>
      <c r="AKT48" s="43"/>
      <c r="AKW48" s="43"/>
      <c r="AKZ48" s="43"/>
      <c r="ALC48" s="43"/>
      <c r="ALF48" s="43"/>
      <c r="ALI48" s="43"/>
      <c r="ALL48" s="43"/>
      <c r="ALO48" s="43"/>
      <c r="ALR48" s="43"/>
      <c r="ALU48" s="43"/>
      <c r="ALX48" s="43"/>
      <c r="AMA48" s="43"/>
      <c r="AMD48" s="43"/>
      <c r="AMG48" s="43"/>
      <c r="AMJ48" s="43"/>
      <c r="AMM48" s="43"/>
      <c r="AMP48" s="43"/>
      <c r="AMS48" s="43"/>
      <c r="AMV48" s="43"/>
      <c r="AMY48" s="43"/>
      <c r="ANB48" s="43"/>
      <c r="ANE48" s="43"/>
      <c r="ANH48" s="43"/>
      <c r="ANK48" s="43"/>
      <c r="ANN48" s="43"/>
      <c r="ANQ48" s="43"/>
      <c r="ANT48" s="43"/>
      <c r="ANW48" s="43"/>
      <c r="ANZ48" s="43"/>
      <c r="AOC48" s="43"/>
      <c r="AOF48" s="43"/>
      <c r="AOI48" s="43"/>
      <c r="AOL48" s="43"/>
      <c r="AOO48" s="43"/>
      <c r="AOR48" s="43"/>
      <c r="AOU48" s="43"/>
      <c r="AOX48" s="43"/>
      <c r="APA48" s="43"/>
      <c r="APD48" s="43"/>
      <c r="APG48" s="43"/>
      <c r="APJ48" s="43"/>
      <c r="APM48" s="43"/>
      <c r="APP48" s="43"/>
      <c r="APS48" s="43"/>
      <c r="APV48" s="43"/>
      <c r="APY48" s="43"/>
      <c r="AQB48" s="43"/>
      <c r="AQE48" s="43"/>
      <c r="AQH48" s="43"/>
      <c r="AQK48" s="43"/>
      <c r="AQN48" s="43"/>
      <c r="AQQ48" s="43"/>
      <c r="AQT48" s="43"/>
      <c r="AQW48" s="43"/>
      <c r="AQZ48" s="43"/>
      <c r="ARC48" s="43"/>
      <c r="ARF48" s="43"/>
      <c r="ARI48" s="43"/>
      <c r="ARL48" s="43"/>
      <c r="ARO48" s="43"/>
      <c r="ARR48" s="43"/>
      <c r="ARU48" s="43"/>
      <c r="ARX48" s="43"/>
      <c r="ASA48" s="43"/>
      <c r="ASD48" s="43"/>
      <c r="ASG48" s="43"/>
      <c r="ASJ48" s="43"/>
      <c r="ASM48" s="43"/>
      <c r="ASP48" s="43"/>
      <c r="ASS48" s="43"/>
      <c r="ASV48" s="43"/>
      <c r="ASY48" s="43"/>
      <c r="ATB48" s="43"/>
      <c r="ATE48" s="43"/>
      <c r="ATH48" s="43"/>
      <c r="ATK48" s="43"/>
      <c r="ATN48" s="43"/>
      <c r="ATQ48" s="43"/>
      <c r="ATT48" s="43"/>
      <c r="ATW48" s="43"/>
      <c r="ATZ48" s="43"/>
      <c r="AUC48" s="43"/>
      <c r="AUF48" s="43"/>
      <c r="AUI48" s="43"/>
      <c r="AUL48" s="43"/>
      <c r="AUO48" s="43"/>
      <c r="AUR48" s="43"/>
      <c r="AUU48" s="43"/>
      <c r="AUX48" s="43"/>
      <c r="AVA48" s="43"/>
      <c r="AVD48" s="43"/>
      <c r="AVG48" s="43"/>
      <c r="AVJ48" s="43"/>
      <c r="AVM48" s="43"/>
      <c r="AVP48" s="43"/>
      <c r="AVS48" s="43"/>
      <c r="AVV48" s="43"/>
      <c r="AVY48" s="43"/>
      <c r="AWB48" s="43"/>
      <c r="AWE48" s="43"/>
      <c r="AWH48" s="43"/>
      <c r="AWK48" s="43"/>
      <c r="AWN48" s="43"/>
      <c r="AWQ48" s="43"/>
      <c r="AWT48" s="43"/>
      <c r="AWW48" s="43"/>
      <c r="AWZ48" s="43"/>
      <c r="AXC48" s="43"/>
      <c r="AXF48" s="43"/>
      <c r="AXI48" s="43"/>
      <c r="AXL48" s="43"/>
      <c r="AXO48" s="43"/>
      <c r="AXR48" s="43"/>
      <c r="AXU48" s="43"/>
      <c r="AXX48" s="43"/>
      <c r="AYA48" s="43"/>
      <c r="AYD48" s="43"/>
      <c r="AYG48" s="43"/>
      <c r="AYJ48" s="43"/>
      <c r="AYM48" s="43"/>
      <c r="AYP48" s="43"/>
      <c r="AYS48" s="43"/>
      <c r="AYV48" s="43"/>
      <c r="AYY48" s="43"/>
      <c r="AZB48" s="43"/>
      <c r="AZE48" s="43"/>
      <c r="AZH48" s="43"/>
      <c r="AZK48" s="43"/>
      <c r="AZN48" s="43"/>
      <c r="AZQ48" s="43"/>
      <c r="AZT48" s="43"/>
      <c r="AZW48" s="43"/>
      <c r="AZZ48" s="43"/>
      <c r="BAC48" s="43"/>
      <c r="BAF48" s="43"/>
      <c r="BAI48" s="43"/>
      <c r="BAL48" s="43"/>
      <c r="BAO48" s="43"/>
      <c r="BAR48" s="43"/>
      <c r="BAU48" s="43"/>
      <c r="BAX48" s="43"/>
      <c r="BBA48" s="43"/>
      <c r="BBD48" s="43"/>
      <c r="BBG48" s="43"/>
      <c r="BBJ48" s="43"/>
      <c r="BBM48" s="43"/>
      <c r="BBP48" s="43"/>
      <c r="BBS48" s="43"/>
      <c r="BBV48" s="43"/>
      <c r="BBY48" s="43"/>
      <c r="BCB48" s="43"/>
      <c r="BCE48" s="43"/>
      <c r="BCH48" s="43"/>
      <c r="BCK48" s="43"/>
      <c r="BCN48" s="43"/>
      <c r="BCQ48" s="43"/>
      <c r="BCT48" s="43"/>
      <c r="BCW48" s="43"/>
      <c r="BCZ48" s="43"/>
      <c r="BDC48" s="43"/>
      <c r="BDF48" s="43"/>
      <c r="BDI48" s="43"/>
      <c r="BDL48" s="43"/>
      <c r="BDO48" s="43"/>
      <c r="BDR48" s="43"/>
      <c r="BDU48" s="43"/>
      <c r="BDX48" s="43"/>
      <c r="BEA48" s="43"/>
      <c r="BED48" s="43"/>
      <c r="BEG48" s="43"/>
      <c r="BEJ48" s="43"/>
      <c r="BEM48" s="43"/>
      <c r="BEP48" s="43"/>
      <c r="BES48" s="43"/>
      <c r="BEV48" s="43"/>
      <c r="BEY48" s="43"/>
      <c r="BFB48" s="43"/>
      <c r="BFE48" s="43"/>
      <c r="BFH48" s="43"/>
      <c r="BFK48" s="43"/>
      <c r="BFN48" s="43"/>
      <c r="BFQ48" s="43"/>
      <c r="BFT48" s="43"/>
      <c r="BFW48" s="43"/>
      <c r="BFZ48" s="43"/>
      <c r="BGC48" s="43"/>
      <c r="BGF48" s="43"/>
      <c r="BGI48" s="43"/>
      <c r="BGL48" s="43"/>
      <c r="BGO48" s="43"/>
      <c r="BGR48" s="43"/>
      <c r="BGU48" s="43"/>
      <c r="BGX48" s="43"/>
      <c r="BHA48" s="43"/>
      <c r="BHD48" s="43"/>
      <c r="BHG48" s="43"/>
      <c r="BHJ48" s="43"/>
      <c r="BHM48" s="43"/>
      <c r="BHP48" s="43"/>
      <c r="BHS48" s="43"/>
      <c r="BHV48" s="43"/>
      <c r="BHY48" s="43"/>
      <c r="BIB48" s="43"/>
      <c r="BIE48" s="43"/>
      <c r="BIH48" s="43"/>
      <c r="BIK48" s="43"/>
      <c r="BIN48" s="43"/>
      <c r="BIQ48" s="43"/>
      <c r="BIT48" s="43"/>
      <c r="BIW48" s="43"/>
      <c r="BIZ48" s="43"/>
      <c r="BJC48" s="43"/>
      <c r="BJF48" s="43"/>
      <c r="BJI48" s="43"/>
      <c r="BJL48" s="43"/>
      <c r="BJO48" s="43"/>
      <c r="BJR48" s="43"/>
      <c r="BJU48" s="43"/>
      <c r="BJX48" s="43"/>
      <c r="BKA48" s="43"/>
      <c r="BKD48" s="43"/>
      <c r="BKG48" s="43"/>
      <c r="BKJ48" s="43"/>
      <c r="BKM48" s="43"/>
      <c r="BKP48" s="43"/>
      <c r="BKS48" s="43"/>
      <c r="BKV48" s="43"/>
      <c r="BKY48" s="43"/>
      <c r="BLB48" s="43"/>
      <c r="BLE48" s="43"/>
      <c r="BLH48" s="43"/>
      <c r="BLK48" s="43"/>
      <c r="BLN48" s="43"/>
      <c r="BLQ48" s="43"/>
      <c r="BLT48" s="43"/>
      <c r="BLW48" s="43"/>
      <c r="BLZ48" s="43"/>
      <c r="BMC48" s="43"/>
      <c r="BMF48" s="43"/>
      <c r="BMI48" s="43"/>
      <c r="BML48" s="43"/>
      <c r="BMO48" s="43"/>
      <c r="BMR48" s="43"/>
      <c r="BMU48" s="43"/>
      <c r="BMX48" s="43"/>
      <c r="BNA48" s="43"/>
      <c r="BND48" s="43"/>
      <c r="BNG48" s="43"/>
      <c r="BNJ48" s="43"/>
      <c r="BNM48" s="43"/>
      <c r="BNP48" s="43"/>
      <c r="BNS48" s="43"/>
      <c r="BNV48" s="43"/>
      <c r="BNY48" s="43"/>
      <c r="BOB48" s="43"/>
      <c r="BOE48" s="43"/>
      <c r="BOH48" s="43"/>
      <c r="BOK48" s="43"/>
      <c r="BON48" s="43"/>
      <c r="BOQ48" s="43"/>
      <c r="BOT48" s="43"/>
      <c r="BOW48" s="43"/>
      <c r="BOZ48" s="43"/>
      <c r="BPC48" s="43"/>
      <c r="BPF48" s="43"/>
      <c r="BPI48" s="43"/>
      <c r="BPL48" s="43"/>
      <c r="BPO48" s="43"/>
      <c r="BPR48" s="43"/>
      <c r="BPU48" s="43"/>
      <c r="BPX48" s="43"/>
      <c r="BQA48" s="43"/>
      <c r="BQD48" s="43"/>
      <c r="BQG48" s="43"/>
      <c r="BQJ48" s="43"/>
      <c r="BQM48" s="43"/>
      <c r="BQP48" s="43"/>
      <c r="BQS48" s="43"/>
      <c r="BQV48" s="43"/>
      <c r="BQY48" s="43"/>
      <c r="BRB48" s="43"/>
      <c r="BRE48" s="43"/>
      <c r="BRH48" s="43"/>
      <c r="BRK48" s="43"/>
      <c r="BRN48" s="43"/>
      <c r="BRQ48" s="43"/>
      <c r="BRT48" s="43"/>
      <c r="BRW48" s="43"/>
      <c r="BRZ48" s="43"/>
      <c r="BSC48" s="43"/>
      <c r="BSF48" s="43"/>
      <c r="BSI48" s="43"/>
      <c r="BSL48" s="43"/>
      <c r="BSO48" s="43"/>
      <c r="BSR48" s="43"/>
      <c r="BSU48" s="43"/>
      <c r="BSX48" s="43"/>
      <c r="BTA48" s="43"/>
      <c r="BTD48" s="43"/>
      <c r="BTG48" s="43"/>
      <c r="BTJ48" s="43"/>
      <c r="BTM48" s="43"/>
      <c r="BTP48" s="43"/>
      <c r="BTS48" s="43"/>
      <c r="BTV48" s="43"/>
      <c r="BTY48" s="43"/>
      <c r="BUB48" s="43"/>
      <c r="BUE48" s="43"/>
      <c r="BUH48" s="43"/>
      <c r="BUK48" s="43"/>
      <c r="BUN48" s="43"/>
      <c r="BUQ48" s="43"/>
      <c r="BUT48" s="43"/>
      <c r="BUW48" s="43"/>
      <c r="BUZ48" s="43"/>
      <c r="BVC48" s="43"/>
      <c r="BVF48" s="43"/>
      <c r="BVI48" s="43"/>
      <c r="BVL48" s="43"/>
      <c r="BVO48" s="43"/>
      <c r="BVR48" s="43"/>
      <c r="BVU48" s="43"/>
      <c r="BVX48" s="43"/>
      <c r="BWA48" s="43"/>
      <c r="BWD48" s="43"/>
      <c r="BWG48" s="43"/>
      <c r="BWJ48" s="43"/>
      <c r="BWM48" s="43"/>
      <c r="BWP48" s="43"/>
      <c r="BWS48" s="43"/>
      <c r="BWV48" s="43"/>
      <c r="BWY48" s="43"/>
      <c r="BXB48" s="43"/>
      <c r="BXE48" s="43"/>
      <c r="BXH48" s="43"/>
      <c r="BXK48" s="43"/>
      <c r="BXN48" s="43"/>
      <c r="BXQ48" s="43"/>
      <c r="BXT48" s="43"/>
      <c r="BXW48" s="43"/>
      <c r="BXZ48" s="43"/>
      <c r="BYC48" s="43"/>
      <c r="BYF48" s="43"/>
      <c r="BYI48" s="43"/>
      <c r="BYL48" s="43"/>
      <c r="BYO48" s="43"/>
      <c r="BYR48" s="43"/>
      <c r="BYU48" s="43"/>
      <c r="BYX48" s="43"/>
      <c r="BZA48" s="43"/>
      <c r="BZD48" s="43"/>
      <c r="BZG48" s="43"/>
      <c r="BZJ48" s="43"/>
      <c r="BZM48" s="43"/>
      <c r="BZP48" s="43"/>
      <c r="BZS48" s="43"/>
      <c r="BZV48" s="43"/>
      <c r="BZY48" s="43"/>
      <c r="CAB48" s="43"/>
      <c r="CAE48" s="43"/>
      <c r="CAH48" s="43"/>
      <c r="CAK48" s="43"/>
      <c r="CAN48" s="43"/>
      <c r="CAQ48" s="43"/>
      <c r="CAT48" s="43"/>
      <c r="CAW48" s="43"/>
      <c r="CAZ48" s="43"/>
      <c r="CBC48" s="43"/>
      <c r="CBF48" s="43"/>
      <c r="CBI48" s="43"/>
      <c r="CBL48" s="43"/>
      <c r="CBO48" s="43"/>
      <c r="CBR48" s="43"/>
      <c r="CBU48" s="43"/>
      <c r="CBX48" s="43"/>
      <c r="CCA48" s="43"/>
      <c r="CCD48" s="43"/>
      <c r="CCG48" s="43"/>
      <c r="CCJ48" s="43"/>
      <c r="CCM48" s="43"/>
      <c r="CCP48" s="43"/>
      <c r="CCS48" s="43"/>
      <c r="CCV48" s="43"/>
      <c r="CCY48" s="43"/>
      <c r="CDB48" s="43"/>
      <c r="CDE48" s="43"/>
      <c r="CDH48" s="43"/>
      <c r="CDK48" s="43"/>
      <c r="CDN48" s="43"/>
      <c r="CDQ48" s="43"/>
      <c r="CDT48" s="43"/>
      <c r="CDW48" s="43"/>
      <c r="CDZ48" s="43"/>
      <c r="CEC48" s="43"/>
      <c r="CEF48" s="43"/>
      <c r="CEI48" s="43"/>
      <c r="CEL48" s="43"/>
      <c r="CEO48" s="43"/>
      <c r="CER48" s="43"/>
      <c r="CEU48" s="43"/>
      <c r="CEX48" s="43"/>
      <c r="CFA48" s="43"/>
      <c r="CFD48" s="43"/>
      <c r="CFG48" s="43"/>
      <c r="CFJ48" s="43"/>
      <c r="CFM48" s="43"/>
      <c r="CFP48" s="43"/>
      <c r="CFS48" s="43"/>
      <c r="CFV48" s="43"/>
      <c r="CFY48" s="43"/>
      <c r="CGB48" s="43"/>
      <c r="CGE48" s="43"/>
      <c r="CGH48" s="43"/>
      <c r="CGK48" s="43"/>
      <c r="CGN48" s="43"/>
      <c r="CGQ48" s="43"/>
      <c r="CGT48" s="43"/>
      <c r="CGW48" s="43"/>
      <c r="CGZ48" s="43"/>
      <c r="CHC48" s="43"/>
      <c r="CHF48" s="43"/>
      <c r="CHI48" s="43"/>
      <c r="CHL48" s="43"/>
      <c r="CHO48" s="43"/>
      <c r="CHR48" s="43"/>
      <c r="CHU48" s="43"/>
      <c r="CHX48" s="43"/>
      <c r="CIA48" s="43"/>
      <c r="CID48" s="43"/>
      <c r="CIG48" s="43"/>
      <c r="CIJ48" s="43"/>
      <c r="CIM48" s="43"/>
      <c r="CIP48" s="43"/>
      <c r="CIS48" s="43"/>
      <c r="CIV48" s="43"/>
      <c r="CIY48" s="43"/>
      <c r="CJB48" s="43"/>
      <c r="CJE48" s="43"/>
      <c r="CJH48" s="43"/>
      <c r="CJK48" s="43"/>
      <c r="CJN48" s="43"/>
      <c r="CJQ48" s="43"/>
      <c r="CJT48" s="43"/>
      <c r="CJW48" s="43"/>
      <c r="CJZ48" s="43"/>
      <c r="CKC48" s="43"/>
      <c r="CKF48" s="43"/>
      <c r="CKI48" s="43"/>
      <c r="CKL48" s="43"/>
      <c r="CKO48" s="43"/>
      <c r="CKR48" s="43"/>
      <c r="CKU48" s="43"/>
      <c r="CKX48" s="43"/>
      <c r="CLA48" s="43"/>
      <c r="CLD48" s="43"/>
      <c r="CLG48" s="43"/>
      <c r="CLJ48" s="43"/>
      <c r="CLM48" s="43"/>
      <c r="CLP48" s="43"/>
      <c r="CLS48" s="43"/>
      <c r="CLV48" s="43"/>
      <c r="CLY48" s="43"/>
      <c r="CMB48" s="43"/>
      <c r="CME48" s="43"/>
      <c r="CMH48" s="43"/>
      <c r="CMK48" s="43"/>
      <c r="CMN48" s="43"/>
      <c r="CMQ48" s="43"/>
      <c r="CMT48" s="43"/>
      <c r="CMW48" s="43"/>
      <c r="CMZ48" s="43"/>
      <c r="CNC48" s="43"/>
      <c r="CNF48" s="43"/>
      <c r="CNI48" s="43"/>
      <c r="CNL48" s="43"/>
      <c r="CNO48" s="43"/>
      <c r="CNR48" s="43"/>
      <c r="CNU48" s="43"/>
      <c r="CNX48" s="43"/>
      <c r="COA48" s="43"/>
      <c r="COD48" s="43"/>
      <c r="COG48" s="43"/>
      <c r="COJ48" s="43"/>
      <c r="COM48" s="43"/>
      <c r="COP48" s="43"/>
      <c r="COS48" s="43"/>
      <c r="COV48" s="43"/>
      <c r="COY48" s="43"/>
      <c r="CPB48" s="43"/>
      <c r="CPE48" s="43"/>
      <c r="CPH48" s="43"/>
      <c r="CPK48" s="43"/>
      <c r="CPN48" s="43"/>
      <c r="CPQ48" s="43"/>
      <c r="CPT48" s="43"/>
      <c r="CPW48" s="43"/>
      <c r="CPZ48" s="43"/>
      <c r="CQC48" s="43"/>
      <c r="CQF48" s="43"/>
      <c r="CQI48" s="43"/>
      <c r="CQL48" s="43"/>
      <c r="CQO48" s="43"/>
      <c r="CQR48" s="43"/>
      <c r="CQU48" s="43"/>
      <c r="CQX48" s="43"/>
      <c r="CRA48" s="43"/>
      <c r="CRD48" s="43"/>
      <c r="CRG48" s="43"/>
      <c r="CRJ48" s="43"/>
      <c r="CRM48" s="43"/>
      <c r="CRP48" s="43"/>
      <c r="CRS48" s="43"/>
      <c r="CRV48" s="43"/>
      <c r="CRY48" s="43"/>
      <c r="CSB48" s="43"/>
      <c r="CSE48" s="43"/>
      <c r="CSH48" s="43"/>
      <c r="CSK48" s="43"/>
      <c r="CSN48" s="43"/>
      <c r="CSQ48" s="43"/>
      <c r="CST48" s="43"/>
      <c r="CSW48" s="43"/>
      <c r="CSZ48" s="43"/>
      <c r="CTC48" s="43"/>
      <c r="CTF48" s="43"/>
      <c r="CTI48" s="43"/>
      <c r="CTL48" s="43"/>
      <c r="CTO48" s="43"/>
      <c r="CTR48" s="43"/>
      <c r="CTU48" s="43"/>
      <c r="CTX48" s="43"/>
      <c r="CUA48" s="43"/>
      <c r="CUD48" s="43"/>
      <c r="CUG48" s="43"/>
      <c r="CUJ48" s="43"/>
      <c r="CUM48" s="43"/>
      <c r="CUP48" s="43"/>
      <c r="CUS48" s="43"/>
      <c r="CUV48" s="43"/>
      <c r="CUY48" s="43"/>
      <c r="CVB48" s="43"/>
      <c r="CVE48" s="43"/>
      <c r="CVH48" s="43"/>
      <c r="CVK48" s="43"/>
      <c r="CVN48" s="43"/>
      <c r="CVQ48" s="43"/>
      <c r="CVT48" s="43"/>
      <c r="CVW48" s="43"/>
      <c r="CVZ48" s="43"/>
      <c r="CWC48" s="43"/>
      <c r="CWF48" s="43"/>
      <c r="CWI48" s="43"/>
      <c r="CWL48" s="43"/>
      <c r="CWO48" s="43"/>
      <c r="CWR48" s="43"/>
      <c r="CWU48" s="43"/>
      <c r="CWX48" s="43"/>
      <c r="CXA48" s="43"/>
      <c r="CXD48" s="43"/>
      <c r="CXG48" s="43"/>
      <c r="CXJ48" s="43"/>
      <c r="CXM48" s="43"/>
      <c r="CXP48" s="43"/>
      <c r="CXS48" s="43"/>
      <c r="CXV48" s="43"/>
      <c r="CXY48" s="43"/>
      <c r="CYB48" s="43"/>
      <c r="CYE48" s="43"/>
      <c r="CYH48" s="43"/>
      <c r="CYK48" s="43"/>
      <c r="CYN48" s="43"/>
      <c r="CYQ48" s="43"/>
      <c r="CYT48" s="43"/>
      <c r="CYW48" s="43"/>
      <c r="CYZ48" s="43"/>
      <c r="CZC48" s="43"/>
      <c r="CZF48" s="43"/>
      <c r="CZI48" s="43"/>
      <c r="CZL48" s="43"/>
      <c r="CZO48" s="43"/>
      <c r="CZR48" s="43"/>
      <c r="CZU48" s="43"/>
      <c r="CZX48" s="43"/>
      <c r="DAA48" s="43"/>
      <c r="DAD48" s="43"/>
      <c r="DAG48" s="43"/>
      <c r="DAJ48" s="43"/>
      <c r="DAM48" s="43"/>
      <c r="DAP48" s="43"/>
      <c r="DAS48" s="43"/>
      <c r="DAV48" s="43"/>
      <c r="DAY48" s="43"/>
      <c r="DBB48" s="43"/>
      <c r="DBE48" s="43"/>
      <c r="DBH48" s="43"/>
      <c r="DBK48" s="43"/>
      <c r="DBN48" s="43"/>
      <c r="DBQ48" s="43"/>
      <c r="DBT48" s="43"/>
      <c r="DBW48" s="43"/>
      <c r="DBZ48" s="43"/>
      <c r="DCC48" s="43"/>
      <c r="DCF48" s="43"/>
      <c r="DCI48" s="43"/>
      <c r="DCL48" s="43"/>
      <c r="DCO48" s="43"/>
      <c r="DCR48" s="43"/>
      <c r="DCU48" s="43"/>
      <c r="DCX48" s="43"/>
      <c r="DDA48" s="43"/>
      <c r="DDD48" s="43"/>
      <c r="DDG48" s="43"/>
      <c r="DDJ48" s="43"/>
      <c r="DDM48" s="43"/>
      <c r="DDP48" s="43"/>
      <c r="DDS48" s="43"/>
      <c r="DDV48" s="43"/>
      <c r="DDY48" s="43"/>
      <c r="DEB48" s="43"/>
      <c r="DEE48" s="43"/>
      <c r="DEH48" s="43"/>
      <c r="DEK48" s="43"/>
      <c r="DEN48" s="43"/>
      <c r="DEQ48" s="43"/>
      <c r="DET48" s="43"/>
      <c r="DEW48" s="43"/>
      <c r="DEZ48" s="43"/>
      <c r="DFC48" s="43"/>
      <c r="DFF48" s="43"/>
      <c r="DFI48" s="43"/>
      <c r="DFL48" s="43"/>
      <c r="DFO48" s="43"/>
      <c r="DFR48" s="43"/>
      <c r="DFU48" s="43"/>
      <c r="DFX48" s="43"/>
      <c r="DGA48" s="43"/>
      <c r="DGD48" s="43"/>
      <c r="DGG48" s="43"/>
      <c r="DGJ48" s="43"/>
      <c r="DGM48" s="43"/>
      <c r="DGP48" s="43"/>
      <c r="DGS48" s="43"/>
      <c r="DGV48" s="43"/>
      <c r="DGY48" s="43"/>
      <c r="DHB48" s="43"/>
      <c r="DHE48" s="43"/>
      <c r="DHH48" s="43"/>
      <c r="DHK48" s="43"/>
      <c r="DHN48" s="43"/>
      <c r="DHQ48" s="43"/>
      <c r="DHT48" s="43"/>
      <c r="DHW48" s="43"/>
      <c r="DHZ48" s="43"/>
      <c r="DIC48" s="43"/>
      <c r="DIF48" s="43"/>
      <c r="DII48" s="43"/>
      <c r="DIL48" s="43"/>
      <c r="DIO48" s="43"/>
      <c r="DIR48" s="43"/>
      <c r="DIU48" s="43"/>
      <c r="DIX48" s="43"/>
      <c r="DJA48" s="43"/>
      <c r="DJD48" s="43"/>
      <c r="DJG48" s="43"/>
      <c r="DJJ48" s="43"/>
      <c r="DJM48" s="43"/>
      <c r="DJP48" s="43"/>
      <c r="DJS48" s="43"/>
      <c r="DJV48" s="43"/>
      <c r="DJY48" s="43"/>
      <c r="DKB48" s="43"/>
      <c r="DKE48" s="43"/>
      <c r="DKH48" s="43"/>
      <c r="DKK48" s="43"/>
      <c r="DKN48" s="43"/>
      <c r="DKQ48" s="43"/>
      <c r="DKT48" s="43"/>
      <c r="DKW48" s="43"/>
      <c r="DKZ48" s="43"/>
      <c r="DLC48" s="43"/>
      <c r="DLF48" s="43"/>
      <c r="DLI48" s="43"/>
      <c r="DLL48" s="43"/>
      <c r="DLO48" s="43"/>
      <c r="DLR48" s="43"/>
      <c r="DLU48" s="43"/>
      <c r="DLX48" s="43"/>
      <c r="DMA48" s="43"/>
      <c r="DMD48" s="43"/>
      <c r="DMG48" s="43"/>
      <c r="DMJ48" s="43"/>
      <c r="DMM48" s="43"/>
      <c r="DMP48" s="43"/>
      <c r="DMS48" s="43"/>
      <c r="DMV48" s="43"/>
      <c r="DMY48" s="43"/>
      <c r="DNB48" s="43"/>
      <c r="DNE48" s="43"/>
      <c r="DNH48" s="43"/>
      <c r="DNK48" s="43"/>
      <c r="DNN48" s="43"/>
      <c r="DNQ48" s="43"/>
      <c r="DNT48" s="43"/>
      <c r="DNW48" s="43"/>
      <c r="DNZ48" s="43"/>
      <c r="DOC48" s="43"/>
      <c r="DOF48" s="43"/>
      <c r="DOI48" s="43"/>
      <c r="DOL48" s="43"/>
      <c r="DOO48" s="43"/>
      <c r="DOR48" s="43"/>
      <c r="DOU48" s="43"/>
      <c r="DOX48" s="43"/>
      <c r="DPA48" s="43"/>
      <c r="DPD48" s="43"/>
      <c r="DPG48" s="43"/>
      <c r="DPJ48" s="43"/>
      <c r="DPM48" s="43"/>
      <c r="DPP48" s="43"/>
      <c r="DPS48" s="43"/>
      <c r="DPV48" s="43"/>
      <c r="DPY48" s="43"/>
      <c r="DQB48" s="43"/>
      <c r="DQE48" s="43"/>
      <c r="DQH48" s="43"/>
      <c r="DQK48" s="43"/>
      <c r="DQN48" s="43"/>
      <c r="DQQ48" s="43"/>
      <c r="DQT48" s="43"/>
      <c r="DQW48" s="43"/>
      <c r="DQZ48" s="43"/>
      <c r="DRC48" s="43"/>
      <c r="DRF48" s="43"/>
      <c r="DRI48" s="43"/>
      <c r="DRL48" s="43"/>
      <c r="DRO48" s="43"/>
      <c r="DRR48" s="43"/>
      <c r="DRU48" s="43"/>
      <c r="DRX48" s="43"/>
      <c r="DSA48" s="43"/>
      <c r="DSD48" s="43"/>
      <c r="DSG48" s="43"/>
      <c r="DSJ48" s="43"/>
      <c r="DSM48" s="43"/>
      <c r="DSP48" s="43"/>
      <c r="DSS48" s="43"/>
      <c r="DSV48" s="43"/>
      <c r="DSY48" s="43"/>
      <c r="DTB48" s="43"/>
      <c r="DTE48" s="43"/>
      <c r="DTH48" s="43"/>
      <c r="DTK48" s="43"/>
      <c r="DTN48" s="43"/>
      <c r="DTQ48" s="43"/>
      <c r="DTT48" s="43"/>
      <c r="DTW48" s="43"/>
      <c r="DTZ48" s="43"/>
      <c r="DUC48" s="43"/>
      <c r="DUF48" s="43"/>
      <c r="DUI48" s="43"/>
      <c r="DUL48" s="43"/>
      <c r="DUO48" s="43"/>
      <c r="DUR48" s="43"/>
      <c r="DUU48" s="43"/>
      <c r="DUX48" s="43"/>
      <c r="DVA48" s="43"/>
      <c r="DVD48" s="43"/>
      <c r="DVG48" s="43"/>
      <c r="DVJ48" s="43"/>
      <c r="DVM48" s="43"/>
      <c r="DVP48" s="43"/>
      <c r="DVS48" s="43"/>
      <c r="DVV48" s="43"/>
      <c r="DVY48" s="43"/>
      <c r="DWB48" s="43"/>
      <c r="DWE48" s="43"/>
      <c r="DWH48" s="43"/>
      <c r="DWK48" s="43"/>
      <c r="DWN48" s="43"/>
      <c r="DWQ48" s="43"/>
      <c r="DWT48" s="43"/>
      <c r="DWW48" s="43"/>
      <c r="DWZ48" s="43"/>
      <c r="DXC48" s="43"/>
      <c r="DXF48" s="43"/>
      <c r="DXI48" s="43"/>
      <c r="DXL48" s="43"/>
      <c r="DXO48" s="43"/>
      <c r="DXR48" s="43"/>
      <c r="DXU48" s="43"/>
      <c r="DXX48" s="43"/>
      <c r="DYA48" s="43"/>
      <c r="DYD48" s="43"/>
      <c r="DYG48" s="43"/>
      <c r="DYJ48" s="43"/>
      <c r="DYM48" s="43"/>
      <c r="DYP48" s="43"/>
      <c r="DYS48" s="43"/>
      <c r="DYV48" s="43"/>
      <c r="DYY48" s="43"/>
      <c r="DZB48" s="43"/>
      <c r="DZE48" s="43"/>
      <c r="DZH48" s="43"/>
      <c r="DZK48" s="43"/>
      <c r="DZN48" s="43"/>
      <c r="DZQ48" s="43"/>
      <c r="DZT48" s="43"/>
      <c r="DZW48" s="43"/>
      <c r="DZZ48" s="43"/>
      <c r="EAC48" s="43"/>
      <c r="EAF48" s="43"/>
      <c r="EAI48" s="43"/>
      <c r="EAL48" s="43"/>
      <c r="EAO48" s="43"/>
      <c r="EAR48" s="43"/>
      <c r="EAU48" s="43"/>
      <c r="EAX48" s="43"/>
      <c r="EBA48" s="43"/>
      <c r="EBD48" s="43"/>
      <c r="EBG48" s="43"/>
      <c r="EBJ48" s="43"/>
      <c r="EBM48" s="43"/>
      <c r="EBP48" s="43"/>
      <c r="EBS48" s="43"/>
      <c r="EBV48" s="43"/>
      <c r="EBY48" s="43"/>
      <c r="ECB48" s="43"/>
      <c r="ECE48" s="43"/>
      <c r="ECH48" s="43"/>
      <c r="ECK48" s="43"/>
      <c r="ECN48" s="43"/>
      <c r="ECQ48" s="43"/>
      <c r="ECT48" s="43"/>
      <c r="ECW48" s="43"/>
      <c r="ECZ48" s="43"/>
      <c r="EDC48" s="43"/>
      <c r="EDF48" s="43"/>
      <c r="EDI48" s="43"/>
      <c r="EDL48" s="43"/>
      <c r="EDO48" s="43"/>
      <c r="EDR48" s="43"/>
      <c r="EDU48" s="43"/>
      <c r="EDX48" s="43"/>
      <c r="EEA48" s="43"/>
      <c r="EED48" s="43"/>
      <c r="EEG48" s="43"/>
      <c r="EEJ48" s="43"/>
      <c r="EEM48" s="43"/>
      <c r="EEP48" s="43"/>
      <c r="EES48" s="43"/>
      <c r="EEV48" s="43"/>
      <c r="EEY48" s="43"/>
      <c r="EFB48" s="43"/>
      <c r="EFE48" s="43"/>
      <c r="EFH48" s="43"/>
      <c r="EFK48" s="43"/>
      <c r="EFN48" s="43"/>
      <c r="EFQ48" s="43"/>
      <c r="EFT48" s="43"/>
      <c r="EFW48" s="43"/>
      <c r="EFZ48" s="43"/>
      <c r="EGC48" s="43"/>
      <c r="EGF48" s="43"/>
      <c r="EGI48" s="43"/>
      <c r="EGL48" s="43"/>
      <c r="EGO48" s="43"/>
      <c r="EGR48" s="43"/>
      <c r="EGU48" s="43"/>
      <c r="EGX48" s="43"/>
      <c r="EHA48" s="43"/>
      <c r="EHD48" s="43"/>
      <c r="EHG48" s="43"/>
      <c r="EHJ48" s="43"/>
      <c r="EHM48" s="43"/>
      <c r="EHP48" s="43"/>
      <c r="EHS48" s="43"/>
      <c r="EHV48" s="43"/>
      <c r="EHY48" s="43"/>
      <c r="EIB48" s="43"/>
      <c r="EIE48" s="43"/>
      <c r="EIH48" s="43"/>
      <c r="EIK48" s="43"/>
      <c r="EIN48" s="43"/>
      <c r="EIQ48" s="43"/>
      <c r="EIT48" s="43"/>
      <c r="EIW48" s="43"/>
      <c r="EIZ48" s="43"/>
      <c r="EJC48" s="43"/>
      <c r="EJF48" s="43"/>
      <c r="EJI48" s="43"/>
      <c r="EJL48" s="43"/>
      <c r="EJO48" s="43"/>
      <c r="EJR48" s="43"/>
      <c r="EJU48" s="43"/>
      <c r="EJX48" s="43"/>
      <c r="EKA48" s="43"/>
      <c r="EKD48" s="43"/>
      <c r="EKG48" s="43"/>
      <c r="EKJ48" s="43"/>
      <c r="EKM48" s="43"/>
      <c r="EKP48" s="43"/>
      <c r="EKS48" s="43"/>
      <c r="EKV48" s="43"/>
      <c r="EKY48" s="43"/>
      <c r="ELB48" s="43"/>
      <c r="ELE48" s="43"/>
      <c r="ELH48" s="43"/>
      <c r="ELK48" s="43"/>
      <c r="ELN48" s="43"/>
      <c r="ELQ48" s="43"/>
      <c r="ELT48" s="43"/>
      <c r="ELW48" s="43"/>
      <c r="ELZ48" s="43"/>
      <c r="EMC48" s="43"/>
      <c r="EMF48" s="43"/>
      <c r="EMI48" s="43"/>
      <c r="EML48" s="43"/>
      <c r="EMO48" s="43"/>
      <c r="EMR48" s="43"/>
      <c r="EMU48" s="43"/>
      <c r="EMX48" s="43"/>
      <c r="ENA48" s="43"/>
      <c r="END48" s="43"/>
      <c r="ENG48" s="43"/>
      <c r="ENJ48" s="43"/>
      <c r="ENM48" s="43"/>
      <c r="ENP48" s="43"/>
      <c r="ENS48" s="43"/>
      <c r="ENV48" s="43"/>
      <c r="ENY48" s="43"/>
      <c r="EOB48" s="43"/>
      <c r="EOE48" s="43"/>
      <c r="EOH48" s="43"/>
      <c r="EOK48" s="43"/>
      <c r="EON48" s="43"/>
      <c r="EOQ48" s="43"/>
      <c r="EOT48" s="43"/>
      <c r="EOW48" s="43"/>
      <c r="EOZ48" s="43"/>
      <c r="EPC48" s="43"/>
      <c r="EPF48" s="43"/>
      <c r="EPI48" s="43"/>
      <c r="EPL48" s="43"/>
      <c r="EPO48" s="43"/>
      <c r="EPR48" s="43"/>
      <c r="EPU48" s="43"/>
      <c r="EPX48" s="43"/>
      <c r="EQA48" s="43"/>
      <c r="EQD48" s="43"/>
      <c r="EQG48" s="43"/>
      <c r="EQJ48" s="43"/>
      <c r="EQM48" s="43"/>
      <c r="EQP48" s="43"/>
      <c r="EQS48" s="43"/>
      <c r="EQV48" s="43"/>
      <c r="EQY48" s="43"/>
      <c r="ERB48" s="43"/>
      <c r="ERE48" s="43"/>
      <c r="ERH48" s="43"/>
      <c r="ERK48" s="43"/>
      <c r="ERN48" s="43"/>
      <c r="ERQ48" s="43"/>
      <c r="ERT48" s="43"/>
      <c r="ERW48" s="43"/>
      <c r="ERZ48" s="43"/>
      <c r="ESC48" s="43"/>
      <c r="ESF48" s="43"/>
      <c r="ESI48" s="43"/>
      <c r="ESL48" s="43"/>
      <c r="ESO48" s="43"/>
      <c r="ESR48" s="43"/>
      <c r="ESU48" s="43"/>
      <c r="ESX48" s="43"/>
      <c r="ETA48" s="43"/>
      <c r="ETD48" s="43"/>
      <c r="ETG48" s="43"/>
      <c r="ETJ48" s="43"/>
      <c r="ETM48" s="43"/>
      <c r="ETP48" s="43"/>
      <c r="ETS48" s="43"/>
      <c r="ETV48" s="43"/>
      <c r="ETY48" s="43"/>
      <c r="EUB48" s="43"/>
      <c r="EUE48" s="43"/>
      <c r="EUH48" s="43"/>
      <c r="EUK48" s="43"/>
      <c r="EUN48" s="43"/>
      <c r="EUQ48" s="43"/>
      <c r="EUT48" s="43"/>
      <c r="EUW48" s="43"/>
      <c r="EUZ48" s="43"/>
      <c r="EVC48" s="43"/>
      <c r="EVF48" s="43"/>
      <c r="EVI48" s="43"/>
      <c r="EVL48" s="43"/>
      <c r="EVO48" s="43"/>
      <c r="EVR48" s="43"/>
      <c r="EVU48" s="43"/>
      <c r="EVX48" s="43"/>
      <c r="EWA48" s="43"/>
      <c r="EWD48" s="43"/>
      <c r="EWG48" s="43"/>
      <c r="EWJ48" s="43"/>
      <c r="EWM48" s="43"/>
      <c r="EWP48" s="43"/>
      <c r="EWS48" s="43"/>
      <c r="EWV48" s="43"/>
      <c r="EWY48" s="43"/>
      <c r="EXB48" s="43"/>
      <c r="EXE48" s="43"/>
      <c r="EXH48" s="43"/>
      <c r="EXK48" s="43"/>
      <c r="EXN48" s="43"/>
      <c r="EXQ48" s="43"/>
      <c r="EXT48" s="43"/>
      <c r="EXW48" s="43"/>
      <c r="EXZ48" s="43"/>
      <c r="EYC48" s="43"/>
      <c r="EYF48" s="43"/>
      <c r="EYI48" s="43"/>
      <c r="EYL48" s="43"/>
      <c r="EYO48" s="43"/>
      <c r="EYR48" s="43"/>
      <c r="EYU48" s="43"/>
      <c r="EYX48" s="43"/>
      <c r="EZA48" s="43"/>
      <c r="EZD48" s="43"/>
      <c r="EZG48" s="43"/>
      <c r="EZJ48" s="43"/>
      <c r="EZM48" s="43"/>
      <c r="EZP48" s="43"/>
      <c r="EZS48" s="43"/>
      <c r="EZV48" s="43"/>
      <c r="EZY48" s="43"/>
      <c r="FAB48" s="43"/>
      <c r="FAE48" s="43"/>
      <c r="FAH48" s="43"/>
      <c r="FAK48" s="43"/>
      <c r="FAN48" s="43"/>
      <c r="FAQ48" s="43"/>
      <c r="FAT48" s="43"/>
      <c r="FAW48" s="43"/>
      <c r="FAZ48" s="43"/>
      <c r="FBC48" s="43"/>
      <c r="FBF48" s="43"/>
      <c r="FBI48" s="43"/>
      <c r="FBL48" s="43"/>
      <c r="FBO48" s="43"/>
      <c r="FBR48" s="43"/>
      <c r="FBU48" s="43"/>
      <c r="FBX48" s="43"/>
      <c r="FCA48" s="43"/>
      <c r="FCD48" s="43"/>
      <c r="FCG48" s="43"/>
      <c r="FCJ48" s="43"/>
      <c r="FCM48" s="43"/>
      <c r="FCP48" s="43"/>
      <c r="FCS48" s="43"/>
      <c r="FCV48" s="43"/>
      <c r="FCY48" s="43"/>
      <c r="FDB48" s="43"/>
      <c r="FDE48" s="43"/>
      <c r="FDH48" s="43"/>
      <c r="FDK48" s="43"/>
      <c r="FDN48" s="43"/>
      <c r="FDQ48" s="43"/>
      <c r="FDT48" s="43"/>
      <c r="FDW48" s="43"/>
      <c r="FDZ48" s="43"/>
      <c r="FEC48" s="43"/>
      <c r="FEF48" s="43"/>
      <c r="FEI48" s="43"/>
      <c r="FEL48" s="43"/>
      <c r="FEO48" s="43"/>
      <c r="FER48" s="43"/>
      <c r="FEU48" s="43"/>
      <c r="FEX48" s="43"/>
      <c r="FFA48" s="43"/>
      <c r="FFD48" s="43"/>
      <c r="FFG48" s="43"/>
      <c r="FFJ48" s="43"/>
      <c r="FFM48" s="43"/>
      <c r="FFP48" s="43"/>
      <c r="FFS48" s="43"/>
      <c r="FFV48" s="43"/>
      <c r="FFY48" s="43"/>
      <c r="FGB48" s="43"/>
      <c r="FGE48" s="43"/>
      <c r="FGH48" s="43"/>
      <c r="FGK48" s="43"/>
      <c r="FGN48" s="43"/>
      <c r="FGQ48" s="43"/>
      <c r="FGT48" s="43"/>
      <c r="FGW48" s="43"/>
      <c r="FGZ48" s="43"/>
      <c r="FHC48" s="43"/>
      <c r="FHF48" s="43"/>
      <c r="FHI48" s="43"/>
      <c r="FHL48" s="43"/>
      <c r="FHO48" s="43"/>
      <c r="FHR48" s="43"/>
      <c r="FHU48" s="43"/>
      <c r="FHX48" s="43"/>
      <c r="FIA48" s="43"/>
      <c r="FID48" s="43"/>
      <c r="FIG48" s="43"/>
      <c r="FIJ48" s="43"/>
      <c r="FIM48" s="43"/>
      <c r="FIP48" s="43"/>
      <c r="FIS48" s="43"/>
      <c r="FIV48" s="43"/>
      <c r="FIY48" s="43"/>
      <c r="FJB48" s="43"/>
      <c r="FJE48" s="43"/>
      <c r="FJH48" s="43"/>
      <c r="FJK48" s="43"/>
      <c r="FJN48" s="43"/>
      <c r="FJQ48" s="43"/>
      <c r="FJT48" s="43"/>
      <c r="FJW48" s="43"/>
      <c r="FJZ48" s="43"/>
      <c r="FKC48" s="43"/>
      <c r="FKF48" s="43"/>
      <c r="FKI48" s="43"/>
      <c r="FKL48" s="43"/>
      <c r="FKO48" s="43"/>
      <c r="FKR48" s="43"/>
      <c r="FKU48" s="43"/>
      <c r="FKX48" s="43"/>
      <c r="FLA48" s="43"/>
      <c r="FLD48" s="43"/>
      <c r="FLG48" s="43"/>
      <c r="FLJ48" s="43"/>
      <c r="FLM48" s="43"/>
      <c r="FLP48" s="43"/>
      <c r="FLS48" s="43"/>
      <c r="FLV48" s="43"/>
      <c r="FLY48" s="43"/>
      <c r="FMB48" s="43"/>
      <c r="FME48" s="43"/>
      <c r="FMH48" s="43"/>
      <c r="FMK48" s="43"/>
      <c r="FMN48" s="43"/>
      <c r="FMQ48" s="43"/>
      <c r="FMT48" s="43"/>
      <c r="FMW48" s="43"/>
      <c r="FMZ48" s="43"/>
      <c r="FNC48" s="43"/>
      <c r="FNF48" s="43"/>
      <c r="FNI48" s="43"/>
      <c r="FNL48" s="43"/>
      <c r="FNO48" s="43"/>
      <c r="FNR48" s="43"/>
      <c r="FNU48" s="43"/>
      <c r="FNX48" s="43"/>
      <c r="FOA48" s="43"/>
      <c r="FOD48" s="43"/>
      <c r="FOG48" s="43"/>
      <c r="FOJ48" s="43"/>
      <c r="FOM48" s="43"/>
      <c r="FOP48" s="43"/>
      <c r="FOS48" s="43"/>
      <c r="FOV48" s="43"/>
      <c r="FOY48" s="43"/>
      <c r="FPB48" s="43"/>
      <c r="FPE48" s="43"/>
      <c r="FPH48" s="43"/>
      <c r="FPK48" s="43"/>
      <c r="FPN48" s="43"/>
      <c r="FPQ48" s="43"/>
      <c r="FPT48" s="43"/>
      <c r="FPW48" s="43"/>
      <c r="FPZ48" s="43"/>
      <c r="FQC48" s="43"/>
      <c r="FQF48" s="43"/>
      <c r="FQI48" s="43"/>
      <c r="FQL48" s="43"/>
      <c r="FQO48" s="43"/>
      <c r="FQR48" s="43"/>
      <c r="FQU48" s="43"/>
      <c r="FQX48" s="43"/>
      <c r="FRA48" s="43"/>
      <c r="FRD48" s="43"/>
      <c r="FRG48" s="43"/>
      <c r="FRJ48" s="43"/>
      <c r="FRM48" s="43"/>
      <c r="FRP48" s="43"/>
      <c r="FRS48" s="43"/>
      <c r="FRV48" s="43"/>
      <c r="FRY48" s="43"/>
      <c r="FSB48" s="43"/>
      <c r="FSE48" s="43"/>
      <c r="FSH48" s="43"/>
      <c r="FSK48" s="43"/>
      <c r="FSN48" s="43"/>
      <c r="FSQ48" s="43"/>
      <c r="FST48" s="43"/>
      <c r="FSW48" s="43"/>
      <c r="FSZ48" s="43"/>
      <c r="FTC48" s="43"/>
      <c r="FTF48" s="43"/>
      <c r="FTI48" s="43"/>
      <c r="FTL48" s="43"/>
      <c r="FTO48" s="43"/>
      <c r="FTR48" s="43"/>
      <c r="FTU48" s="43"/>
      <c r="FTX48" s="43"/>
      <c r="FUA48" s="43"/>
      <c r="FUD48" s="43"/>
      <c r="FUG48" s="43"/>
      <c r="FUJ48" s="43"/>
      <c r="FUM48" s="43"/>
      <c r="FUP48" s="43"/>
      <c r="FUS48" s="43"/>
      <c r="FUV48" s="43"/>
      <c r="FUY48" s="43"/>
      <c r="FVB48" s="43"/>
      <c r="FVE48" s="43"/>
      <c r="FVH48" s="43"/>
      <c r="FVK48" s="43"/>
      <c r="FVN48" s="43"/>
      <c r="FVQ48" s="43"/>
      <c r="FVT48" s="43"/>
      <c r="FVW48" s="43"/>
      <c r="FVZ48" s="43"/>
      <c r="FWC48" s="43"/>
      <c r="FWF48" s="43"/>
      <c r="FWI48" s="43"/>
      <c r="FWL48" s="43"/>
      <c r="FWO48" s="43"/>
      <c r="FWR48" s="43"/>
      <c r="FWU48" s="43"/>
      <c r="FWX48" s="43"/>
      <c r="FXA48" s="43"/>
      <c r="FXD48" s="43"/>
      <c r="FXG48" s="43"/>
      <c r="FXJ48" s="43"/>
      <c r="FXM48" s="43"/>
      <c r="FXP48" s="43"/>
      <c r="FXS48" s="43"/>
      <c r="FXV48" s="43"/>
      <c r="FXY48" s="43"/>
      <c r="FYB48" s="43"/>
      <c r="FYE48" s="43"/>
      <c r="FYH48" s="43"/>
      <c r="FYK48" s="43"/>
      <c r="FYN48" s="43"/>
      <c r="FYQ48" s="43"/>
      <c r="FYT48" s="43"/>
      <c r="FYW48" s="43"/>
      <c r="FYZ48" s="43"/>
      <c r="FZC48" s="43"/>
      <c r="FZF48" s="43"/>
      <c r="FZI48" s="43"/>
      <c r="FZL48" s="43"/>
      <c r="FZO48" s="43"/>
      <c r="FZR48" s="43"/>
      <c r="FZU48" s="43"/>
      <c r="FZX48" s="43"/>
      <c r="GAA48" s="43"/>
      <c r="GAD48" s="43"/>
      <c r="GAG48" s="43"/>
      <c r="GAJ48" s="43"/>
      <c r="GAM48" s="43"/>
      <c r="GAP48" s="43"/>
      <c r="GAS48" s="43"/>
      <c r="GAV48" s="43"/>
      <c r="GAY48" s="43"/>
      <c r="GBB48" s="43"/>
      <c r="GBE48" s="43"/>
      <c r="GBH48" s="43"/>
      <c r="GBK48" s="43"/>
      <c r="GBN48" s="43"/>
      <c r="GBQ48" s="43"/>
      <c r="GBT48" s="43"/>
      <c r="GBW48" s="43"/>
      <c r="GBZ48" s="43"/>
      <c r="GCC48" s="43"/>
      <c r="GCF48" s="43"/>
      <c r="GCI48" s="43"/>
      <c r="GCL48" s="43"/>
      <c r="GCO48" s="43"/>
      <c r="GCR48" s="43"/>
      <c r="GCU48" s="43"/>
      <c r="GCX48" s="43"/>
      <c r="GDA48" s="43"/>
      <c r="GDD48" s="43"/>
      <c r="GDG48" s="43"/>
      <c r="GDJ48" s="43"/>
      <c r="GDM48" s="43"/>
      <c r="GDP48" s="43"/>
      <c r="GDS48" s="43"/>
      <c r="GDV48" s="43"/>
      <c r="GDY48" s="43"/>
      <c r="GEB48" s="43"/>
      <c r="GEE48" s="43"/>
      <c r="GEH48" s="43"/>
      <c r="GEK48" s="43"/>
      <c r="GEN48" s="43"/>
      <c r="GEQ48" s="43"/>
      <c r="GET48" s="43"/>
      <c r="GEW48" s="43"/>
      <c r="GEZ48" s="43"/>
      <c r="GFC48" s="43"/>
      <c r="GFF48" s="43"/>
      <c r="GFI48" s="43"/>
      <c r="GFL48" s="43"/>
      <c r="GFO48" s="43"/>
      <c r="GFR48" s="43"/>
      <c r="GFU48" s="43"/>
      <c r="GFX48" s="43"/>
      <c r="GGA48" s="43"/>
      <c r="GGD48" s="43"/>
      <c r="GGG48" s="43"/>
      <c r="GGJ48" s="43"/>
      <c r="GGM48" s="43"/>
      <c r="GGP48" s="43"/>
      <c r="GGS48" s="43"/>
      <c r="GGV48" s="43"/>
      <c r="GGY48" s="43"/>
      <c r="GHB48" s="43"/>
      <c r="GHE48" s="43"/>
      <c r="GHH48" s="43"/>
      <c r="GHK48" s="43"/>
      <c r="GHN48" s="43"/>
      <c r="GHQ48" s="43"/>
      <c r="GHT48" s="43"/>
      <c r="GHW48" s="43"/>
      <c r="GHZ48" s="43"/>
      <c r="GIC48" s="43"/>
      <c r="GIF48" s="43"/>
      <c r="GII48" s="43"/>
      <c r="GIL48" s="43"/>
      <c r="GIO48" s="43"/>
      <c r="GIR48" s="43"/>
      <c r="GIU48" s="43"/>
      <c r="GIX48" s="43"/>
      <c r="GJA48" s="43"/>
      <c r="GJD48" s="43"/>
      <c r="GJG48" s="43"/>
      <c r="GJJ48" s="43"/>
      <c r="GJM48" s="43"/>
      <c r="GJP48" s="43"/>
      <c r="GJS48" s="43"/>
      <c r="GJV48" s="43"/>
      <c r="GJY48" s="43"/>
      <c r="GKB48" s="43"/>
      <c r="GKE48" s="43"/>
      <c r="GKH48" s="43"/>
      <c r="GKK48" s="43"/>
      <c r="GKN48" s="43"/>
      <c r="GKQ48" s="43"/>
      <c r="GKT48" s="43"/>
      <c r="GKW48" s="43"/>
      <c r="GKZ48" s="43"/>
      <c r="GLC48" s="43"/>
      <c r="GLF48" s="43"/>
      <c r="GLI48" s="43"/>
      <c r="GLL48" s="43"/>
      <c r="GLO48" s="43"/>
      <c r="GLR48" s="43"/>
      <c r="GLU48" s="43"/>
      <c r="GLX48" s="43"/>
      <c r="GMA48" s="43"/>
      <c r="GMD48" s="43"/>
      <c r="GMG48" s="43"/>
      <c r="GMJ48" s="43"/>
      <c r="GMM48" s="43"/>
      <c r="GMP48" s="43"/>
      <c r="GMS48" s="43"/>
      <c r="GMV48" s="43"/>
      <c r="GMY48" s="43"/>
      <c r="GNB48" s="43"/>
      <c r="GNE48" s="43"/>
      <c r="GNH48" s="43"/>
      <c r="GNK48" s="43"/>
      <c r="GNN48" s="43"/>
      <c r="GNQ48" s="43"/>
      <c r="GNT48" s="43"/>
      <c r="GNW48" s="43"/>
      <c r="GNZ48" s="43"/>
      <c r="GOC48" s="43"/>
      <c r="GOF48" s="43"/>
      <c r="GOI48" s="43"/>
      <c r="GOL48" s="43"/>
      <c r="GOO48" s="43"/>
      <c r="GOR48" s="43"/>
      <c r="GOU48" s="43"/>
      <c r="GOX48" s="43"/>
      <c r="GPA48" s="43"/>
      <c r="GPD48" s="43"/>
      <c r="GPG48" s="43"/>
      <c r="GPJ48" s="43"/>
      <c r="GPM48" s="43"/>
      <c r="GPP48" s="43"/>
      <c r="GPS48" s="43"/>
      <c r="GPV48" s="43"/>
      <c r="GPY48" s="43"/>
      <c r="GQB48" s="43"/>
      <c r="GQE48" s="43"/>
      <c r="GQH48" s="43"/>
      <c r="GQK48" s="43"/>
      <c r="GQN48" s="43"/>
      <c r="GQQ48" s="43"/>
      <c r="GQT48" s="43"/>
      <c r="GQW48" s="43"/>
      <c r="GQZ48" s="43"/>
      <c r="GRC48" s="43"/>
      <c r="GRF48" s="43"/>
      <c r="GRI48" s="43"/>
      <c r="GRL48" s="43"/>
      <c r="GRO48" s="43"/>
      <c r="GRR48" s="43"/>
      <c r="GRU48" s="43"/>
      <c r="GRX48" s="43"/>
      <c r="GSA48" s="43"/>
      <c r="GSD48" s="43"/>
      <c r="GSG48" s="43"/>
      <c r="GSJ48" s="43"/>
      <c r="GSM48" s="43"/>
      <c r="GSP48" s="43"/>
      <c r="GSS48" s="43"/>
      <c r="GSV48" s="43"/>
      <c r="GSY48" s="43"/>
      <c r="GTB48" s="43"/>
      <c r="GTE48" s="43"/>
      <c r="GTH48" s="43"/>
      <c r="GTK48" s="43"/>
      <c r="GTN48" s="43"/>
      <c r="GTQ48" s="43"/>
      <c r="GTT48" s="43"/>
      <c r="GTW48" s="43"/>
      <c r="GTZ48" s="43"/>
      <c r="GUC48" s="43"/>
      <c r="GUF48" s="43"/>
      <c r="GUI48" s="43"/>
      <c r="GUL48" s="43"/>
      <c r="GUO48" s="43"/>
      <c r="GUR48" s="43"/>
      <c r="GUU48" s="43"/>
      <c r="GUX48" s="43"/>
      <c r="GVA48" s="43"/>
      <c r="GVD48" s="43"/>
      <c r="GVG48" s="43"/>
      <c r="GVJ48" s="43"/>
      <c r="GVM48" s="43"/>
      <c r="GVP48" s="43"/>
      <c r="GVS48" s="43"/>
      <c r="GVV48" s="43"/>
      <c r="GVY48" s="43"/>
      <c r="GWB48" s="43"/>
      <c r="GWE48" s="43"/>
      <c r="GWH48" s="43"/>
      <c r="GWK48" s="43"/>
      <c r="GWN48" s="43"/>
      <c r="GWQ48" s="43"/>
      <c r="GWT48" s="43"/>
      <c r="GWW48" s="43"/>
      <c r="GWZ48" s="43"/>
      <c r="GXC48" s="43"/>
      <c r="GXF48" s="43"/>
      <c r="GXI48" s="43"/>
      <c r="GXL48" s="43"/>
      <c r="GXO48" s="43"/>
      <c r="GXR48" s="43"/>
      <c r="GXU48" s="43"/>
      <c r="GXX48" s="43"/>
      <c r="GYA48" s="43"/>
      <c r="GYD48" s="43"/>
      <c r="GYG48" s="43"/>
      <c r="GYJ48" s="43"/>
      <c r="GYM48" s="43"/>
      <c r="GYP48" s="43"/>
      <c r="GYS48" s="43"/>
      <c r="GYV48" s="43"/>
      <c r="GYY48" s="43"/>
      <c r="GZB48" s="43"/>
      <c r="GZE48" s="43"/>
      <c r="GZH48" s="43"/>
      <c r="GZK48" s="43"/>
      <c r="GZN48" s="43"/>
      <c r="GZQ48" s="43"/>
      <c r="GZT48" s="43"/>
      <c r="GZW48" s="43"/>
      <c r="GZZ48" s="43"/>
      <c r="HAC48" s="43"/>
      <c r="HAF48" s="43"/>
      <c r="HAI48" s="43"/>
      <c r="HAL48" s="43"/>
      <c r="HAO48" s="43"/>
      <c r="HAR48" s="43"/>
      <c r="HAU48" s="43"/>
      <c r="HAX48" s="43"/>
      <c r="HBA48" s="43"/>
      <c r="HBD48" s="43"/>
      <c r="HBG48" s="43"/>
      <c r="HBJ48" s="43"/>
      <c r="HBM48" s="43"/>
      <c r="HBP48" s="43"/>
      <c r="HBS48" s="43"/>
      <c r="HBV48" s="43"/>
      <c r="HBY48" s="43"/>
      <c r="HCB48" s="43"/>
      <c r="HCE48" s="43"/>
      <c r="HCH48" s="43"/>
      <c r="HCK48" s="43"/>
      <c r="HCN48" s="43"/>
      <c r="HCQ48" s="43"/>
      <c r="HCT48" s="43"/>
      <c r="HCW48" s="43"/>
      <c r="HCZ48" s="43"/>
      <c r="HDC48" s="43"/>
      <c r="HDF48" s="43"/>
      <c r="HDI48" s="43"/>
      <c r="HDL48" s="43"/>
      <c r="HDO48" s="43"/>
      <c r="HDR48" s="43"/>
      <c r="HDU48" s="43"/>
      <c r="HDX48" s="43"/>
      <c r="HEA48" s="43"/>
      <c r="HED48" s="43"/>
      <c r="HEG48" s="43"/>
      <c r="HEJ48" s="43"/>
      <c r="HEM48" s="43"/>
      <c r="HEP48" s="43"/>
      <c r="HES48" s="43"/>
      <c r="HEV48" s="43"/>
      <c r="HEY48" s="43"/>
      <c r="HFB48" s="43"/>
      <c r="HFE48" s="43"/>
      <c r="HFH48" s="43"/>
      <c r="HFK48" s="43"/>
      <c r="HFN48" s="43"/>
      <c r="HFQ48" s="43"/>
      <c r="HFT48" s="43"/>
      <c r="HFW48" s="43"/>
      <c r="HFZ48" s="43"/>
      <c r="HGC48" s="43"/>
      <c r="HGF48" s="43"/>
      <c r="HGI48" s="43"/>
      <c r="HGL48" s="43"/>
      <c r="HGO48" s="43"/>
      <c r="HGR48" s="43"/>
      <c r="HGU48" s="43"/>
      <c r="HGX48" s="43"/>
      <c r="HHA48" s="43"/>
      <c r="HHD48" s="43"/>
      <c r="HHG48" s="43"/>
      <c r="HHJ48" s="43"/>
      <c r="HHM48" s="43"/>
      <c r="HHP48" s="43"/>
      <c r="HHS48" s="43"/>
      <c r="HHV48" s="43"/>
      <c r="HHY48" s="43"/>
      <c r="HIB48" s="43"/>
      <c r="HIE48" s="43"/>
      <c r="HIH48" s="43"/>
      <c r="HIK48" s="43"/>
      <c r="HIN48" s="43"/>
      <c r="HIQ48" s="43"/>
      <c r="HIT48" s="43"/>
      <c r="HIW48" s="43"/>
      <c r="HIZ48" s="43"/>
      <c r="HJC48" s="43"/>
      <c r="HJF48" s="43"/>
      <c r="HJI48" s="43"/>
      <c r="HJL48" s="43"/>
      <c r="HJO48" s="43"/>
      <c r="HJR48" s="43"/>
      <c r="HJU48" s="43"/>
      <c r="HJX48" s="43"/>
      <c r="HKA48" s="43"/>
      <c r="HKD48" s="43"/>
      <c r="HKG48" s="43"/>
      <c r="HKJ48" s="43"/>
      <c r="HKM48" s="43"/>
      <c r="HKP48" s="43"/>
      <c r="HKS48" s="43"/>
      <c r="HKV48" s="43"/>
      <c r="HKY48" s="43"/>
      <c r="HLB48" s="43"/>
      <c r="HLE48" s="43"/>
      <c r="HLH48" s="43"/>
      <c r="HLK48" s="43"/>
      <c r="HLN48" s="43"/>
      <c r="HLQ48" s="43"/>
      <c r="HLT48" s="43"/>
      <c r="HLW48" s="43"/>
      <c r="HLZ48" s="43"/>
      <c r="HMC48" s="43"/>
      <c r="HMF48" s="43"/>
      <c r="HMI48" s="43"/>
      <c r="HML48" s="43"/>
      <c r="HMO48" s="43"/>
      <c r="HMR48" s="43"/>
      <c r="HMU48" s="43"/>
      <c r="HMX48" s="43"/>
      <c r="HNA48" s="43"/>
      <c r="HND48" s="43"/>
      <c r="HNG48" s="43"/>
      <c r="HNJ48" s="43"/>
      <c r="HNM48" s="43"/>
      <c r="HNP48" s="43"/>
      <c r="HNS48" s="43"/>
      <c r="HNV48" s="43"/>
      <c r="HNY48" s="43"/>
      <c r="HOB48" s="43"/>
      <c r="HOE48" s="43"/>
      <c r="HOH48" s="43"/>
      <c r="HOK48" s="43"/>
      <c r="HON48" s="43"/>
      <c r="HOQ48" s="43"/>
      <c r="HOT48" s="43"/>
      <c r="HOW48" s="43"/>
      <c r="HOZ48" s="43"/>
      <c r="HPC48" s="43"/>
      <c r="HPF48" s="43"/>
      <c r="HPI48" s="43"/>
      <c r="HPL48" s="43"/>
      <c r="HPO48" s="43"/>
      <c r="HPR48" s="43"/>
      <c r="HPU48" s="43"/>
      <c r="HPX48" s="43"/>
      <c r="HQA48" s="43"/>
      <c r="HQD48" s="43"/>
      <c r="HQG48" s="43"/>
      <c r="HQJ48" s="43"/>
      <c r="HQM48" s="43"/>
      <c r="HQP48" s="43"/>
      <c r="HQS48" s="43"/>
      <c r="HQV48" s="43"/>
      <c r="HQY48" s="43"/>
      <c r="HRB48" s="43"/>
      <c r="HRE48" s="43"/>
      <c r="HRH48" s="43"/>
      <c r="HRK48" s="43"/>
      <c r="HRN48" s="43"/>
      <c r="HRQ48" s="43"/>
      <c r="HRT48" s="43"/>
      <c r="HRW48" s="43"/>
      <c r="HRZ48" s="43"/>
      <c r="HSC48" s="43"/>
      <c r="HSF48" s="43"/>
      <c r="HSI48" s="43"/>
      <c r="HSL48" s="43"/>
      <c r="HSO48" s="43"/>
      <c r="HSR48" s="43"/>
      <c r="HSU48" s="43"/>
      <c r="HSX48" s="43"/>
      <c r="HTA48" s="43"/>
      <c r="HTD48" s="43"/>
      <c r="HTG48" s="43"/>
      <c r="HTJ48" s="43"/>
      <c r="HTM48" s="43"/>
      <c r="HTP48" s="43"/>
      <c r="HTS48" s="43"/>
      <c r="HTV48" s="43"/>
      <c r="HTY48" s="43"/>
      <c r="HUB48" s="43"/>
      <c r="HUE48" s="43"/>
      <c r="HUH48" s="43"/>
      <c r="HUK48" s="43"/>
      <c r="HUN48" s="43"/>
      <c r="HUQ48" s="43"/>
      <c r="HUT48" s="43"/>
      <c r="HUW48" s="43"/>
      <c r="HUZ48" s="43"/>
      <c r="HVC48" s="43"/>
      <c r="HVF48" s="43"/>
      <c r="HVI48" s="43"/>
      <c r="HVL48" s="43"/>
      <c r="HVO48" s="43"/>
      <c r="HVR48" s="43"/>
      <c r="HVU48" s="43"/>
      <c r="HVX48" s="43"/>
      <c r="HWA48" s="43"/>
      <c r="HWD48" s="43"/>
      <c r="HWG48" s="43"/>
      <c r="HWJ48" s="43"/>
      <c r="HWM48" s="43"/>
      <c r="HWP48" s="43"/>
      <c r="HWS48" s="43"/>
      <c r="HWV48" s="43"/>
      <c r="HWY48" s="43"/>
      <c r="HXB48" s="43"/>
      <c r="HXE48" s="43"/>
      <c r="HXH48" s="43"/>
      <c r="HXK48" s="43"/>
      <c r="HXN48" s="43"/>
      <c r="HXQ48" s="43"/>
      <c r="HXT48" s="43"/>
      <c r="HXW48" s="43"/>
      <c r="HXZ48" s="43"/>
      <c r="HYC48" s="43"/>
      <c r="HYF48" s="43"/>
      <c r="HYI48" s="43"/>
      <c r="HYL48" s="43"/>
      <c r="HYO48" s="43"/>
      <c r="HYR48" s="43"/>
      <c r="HYU48" s="43"/>
      <c r="HYX48" s="43"/>
      <c r="HZA48" s="43"/>
      <c r="HZD48" s="43"/>
      <c r="HZG48" s="43"/>
      <c r="HZJ48" s="43"/>
      <c r="HZM48" s="43"/>
      <c r="HZP48" s="43"/>
      <c r="HZS48" s="43"/>
      <c r="HZV48" s="43"/>
      <c r="HZY48" s="43"/>
      <c r="IAB48" s="43"/>
      <c r="IAE48" s="43"/>
      <c r="IAH48" s="43"/>
      <c r="IAK48" s="43"/>
      <c r="IAN48" s="43"/>
      <c r="IAQ48" s="43"/>
      <c r="IAT48" s="43"/>
      <c r="IAW48" s="43"/>
      <c r="IAZ48" s="43"/>
      <c r="IBC48" s="43"/>
      <c r="IBF48" s="43"/>
      <c r="IBI48" s="43"/>
      <c r="IBL48" s="43"/>
      <c r="IBO48" s="43"/>
      <c r="IBR48" s="43"/>
      <c r="IBU48" s="43"/>
      <c r="IBX48" s="43"/>
      <c r="ICA48" s="43"/>
      <c r="ICD48" s="43"/>
      <c r="ICG48" s="43"/>
      <c r="ICJ48" s="43"/>
      <c r="ICM48" s="43"/>
      <c r="ICP48" s="43"/>
      <c r="ICS48" s="43"/>
      <c r="ICV48" s="43"/>
      <c r="ICY48" s="43"/>
      <c r="IDB48" s="43"/>
      <c r="IDE48" s="43"/>
      <c r="IDH48" s="43"/>
      <c r="IDK48" s="43"/>
      <c r="IDN48" s="43"/>
      <c r="IDQ48" s="43"/>
      <c r="IDT48" s="43"/>
      <c r="IDW48" s="43"/>
      <c r="IDZ48" s="43"/>
      <c r="IEC48" s="43"/>
      <c r="IEF48" s="43"/>
      <c r="IEI48" s="43"/>
      <c r="IEL48" s="43"/>
      <c r="IEO48" s="43"/>
      <c r="IER48" s="43"/>
      <c r="IEU48" s="43"/>
      <c r="IEX48" s="43"/>
      <c r="IFA48" s="43"/>
      <c r="IFD48" s="43"/>
      <c r="IFG48" s="43"/>
      <c r="IFJ48" s="43"/>
      <c r="IFM48" s="43"/>
      <c r="IFP48" s="43"/>
      <c r="IFS48" s="43"/>
      <c r="IFV48" s="43"/>
      <c r="IFY48" s="43"/>
      <c r="IGB48" s="43"/>
      <c r="IGE48" s="43"/>
      <c r="IGH48" s="43"/>
      <c r="IGK48" s="43"/>
      <c r="IGN48" s="43"/>
      <c r="IGQ48" s="43"/>
      <c r="IGT48" s="43"/>
      <c r="IGW48" s="43"/>
      <c r="IGZ48" s="43"/>
      <c r="IHC48" s="43"/>
      <c r="IHF48" s="43"/>
      <c r="IHI48" s="43"/>
      <c r="IHL48" s="43"/>
      <c r="IHO48" s="43"/>
      <c r="IHR48" s="43"/>
      <c r="IHU48" s="43"/>
      <c r="IHX48" s="43"/>
      <c r="IIA48" s="43"/>
      <c r="IID48" s="43"/>
      <c r="IIG48" s="43"/>
      <c r="IIJ48" s="43"/>
      <c r="IIM48" s="43"/>
      <c r="IIP48" s="43"/>
      <c r="IIS48" s="43"/>
      <c r="IIV48" s="43"/>
      <c r="IIY48" s="43"/>
      <c r="IJB48" s="43"/>
      <c r="IJE48" s="43"/>
      <c r="IJH48" s="43"/>
      <c r="IJK48" s="43"/>
      <c r="IJN48" s="43"/>
      <c r="IJQ48" s="43"/>
      <c r="IJT48" s="43"/>
      <c r="IJW48" s="43"/>
      <c r="IJZ48" s="43"/>
      <c r="IKC48" s="43"/>
      <c r="IKF48" s="43"/>
      <c r="IKI48" s="43"/>
      <c r="IKL48" s="43"/>
      <c r="IKO48" s="43"/>
      <c r="IKR48" s="43"/>
      <c r="IKU48" s="43"/>
      <c r="IKX48" s="43"/>
      <c r="ILA48" s="43"/>
      <c r="ILD48" s="43"/>
      <c r="ILG48" s="43"/>
      <c r="ILJ48" s="43"/>
      <c r="ILM48" s="43"/>
      <c r="ILP48" s="43"/>
      <c r="ILS48" s="43"/>
      <c r="ILV48" s="43"/>
      <c r="ILY48" s="43"/>
      <c r="IMB48" s="43"/>
      <c r="IME48" s="43"/>
      <c r="IMH48" s="43"/>
      <c r="IMK48" s="43"/>
      <c r="IMN48" s="43"/>
      <c r="IMQ48" s="43"/>
      <c r="IMT48" s="43"/>
      <c r="IMW48" s="43"/>
      <c r="IMZ48" s="43"/>
      <c r="INC48" s="43"/>
      <c r="INF48" s="43"/>
      <c r="INI48" s="43"/>
      <c r="INL48" s="43"/>
      <c r="INO48" s="43"/>
      <c r="INR48" s="43"/>
      <c r="INU48" s="43"/>
      <c r="INX48" s="43"/>
      <c r="IOA48" s="43"/>
      <c r="IOD48" s="43"/>
      <c r="IOG48" s="43"/>
      <c r="IOJ48" s="43"/>
      <c r="IOM48" s="43"/>
      <c r="IOP48" s="43"/>
      <c r="IOS48" s="43"/>
      <c r="IOV48" s="43"/>
      <c r="IOY48" s="43"/>
      <c r="IPB48" s="43"/>
      <c r="IPE48" s="43"/>
      <c r="IPH48" s="43"/>
      <c r="IPK48" s="43"/>
      <c r="IPN48" s="43"/>
      <c r="IPQ48" s="43"/>
      <c r="IPT48" s="43"/>
      <c r="IPW48" s="43"/>
      <c r="IPZ48" s="43"/>
      <c r="IQC48" s="43"/>
      <c r="IQF48" s="43"/>
      <c r="IQI48" s="43"/>
      <c r="IQL48" s="43"/>
      <c r="IQO48" s="43"/>
      <c r="IQR48" s="43"/>
      <c r="IQU48" s="43"/>
      <c r="IQX48" s="43"/>
      <c r="IRA48" s="43"/>
      <c r="IRD48" s="43"/>
      <c r="IRG48" s="43"/>
      <c r="IRJ48" s="43"/>
      <c r="IRM48" s="43"/>
      <c r="IRP48" s="43"/>
      <c r="IRS48" s="43"/>
      <c r="IRV48" s="43"/>
      <c r="IRY48" s="43"/>
      <c r="ISB48" s="43"/>
      <c r="ISE48" s="43"/>
      <c r="ISH48" s="43"/>
      <c r="ISK48" s="43"/>
      <c r="ISN48" s="43"/>
      <c r="ISQ48" s="43"/>
      <c r="IST48" s="43"/>
      <c r="ISW48" s="43"/>
      <c r="ISZ48" s="43"/>
      <c r="ITC48" s="43"/>
      <c r="ITF48" s="43"/>
      <c r="ITI48" s="43"/>
      <c r="ITL48" s="43"/>
      <c r="ITO48" s="43"/>
      <c r="ITR48" s="43"/>
      <c r="ITU48" s="43"/>
      <c r="ITX48" s="43"/>
      <c r="IUA48" s="43"/>
      <c r="IUD48" s="43"/>
      <c r="IUG48" s="43"/>
      <c r="IUJ48" s="43"/>
      <c r="IUM48" s="43"/>
      <c r="IUP48" s="43"/>
      <c r="IUS48" s="43"/>
      <c r="IUV48" s="43"/>
      <c r="IUY48" s="43"/>
      <c r="IVB48" s="43"/>
      <c r="IVE48" s="43"/>
      <c r="IVH48" s="43"/>
      <c r="IVK48" s="43"/>
      <c r="IVN48" s="43"/>
      <c r="IVQ48" s="43"/>
      <c r="IVT48" s="43"/>
      <c r="IVW48" s="43"/>
      <c r="IVZ48" s="43"/>
      <c r="IWC48" s="43"/>
      <c r="IWF48" s="43"/>
      <c r="IWI48" s="43"/>
      <c r="IWL48" s="43"/>
      <c r="IWO48" s="43"/>
      <c r="IWR48" s="43"/>
      <c r="IWU48" s="43"/>
      <c r="IWX48" s="43"/>
      <c r="IXA48" s="43"/>
      <c r="IXD48" s="43"/>
      <c r="IXG48" s="43"/>
      <c r="IXJ48" s="43"/>
      <c r="IXM48" s="43"/>
      <c r="IXP48" s="43"/>
      <c r="IXS48" s="43"/>
      <c r="IXV48" s="43"/>
      <c r="IXY48" s="43"/>
      <c r="IYB48" s="43"/>
      <c r="IYE48" s="43"/>
      <c r="IYH48" s="43"/>
      <c r="IYK48" s="43"/>
      <c r="IYN48" s="43"/>
      <c r="IYQ48" s="43"/>
      <c r="IYT48" s="43"/>
      <c r="IYW48" s="43"/>
      <c r="IYZ48" s="43"/>
      <c r="IZC48" s="43"/>
      <c r="IZF48" s="43"/>
      <c r="IZI48" s="43"/>
      <c r="IZL48" s="43"/>
      <c r="IZO48" s="43"/>
      <c r="IZR48" s="43"/>
      <c r="IZU48" s="43"/>
      <c r="IZX48" s="43"/>
      <c r="JAA48" s="43"/>
      <c r="JAD48" s="43"/>
      <c r="JAG48" s="43"/>
      <c r="JAJ48" s="43"/>
      <c r="JAM48" s="43"/>
      <c r="JAP48" s="43"/>
      <c r="JAS48" s="43"/>
      <c r="JAV48" s="43"/>
      <c r="JAY48" s="43"/>
      <c r="JBB48" s="43"/>
      <c r="JBE48" s="43"/>
      <c r="JBH48" s="43"/>
      <c r="JBK48" s="43"/>
      <c r="JBN48" s="43"/>
      <c r="JBQ48" s="43"/>
      <c r="JBT48" s="43"/>
      <c r="JBW48" s="43"/>
      <c r="JBZ48" s="43"/>
      <c r="JCC48" s="43"/>
      <c r="JCF48" s="43"/>
      <c r="JCI48" s="43"/>
      <c r="JCL48" s="43"/>
      <c r="JCO48" s="43"/>
      <c r="JCR48" s="43"/>
      <c r="JCU48" s="43"/>
      <c r="JCX48" s="43"/>
      <c r="JDA48" s="43"/>
      <c r="JDD48" s="43"/>
      <c r="JDG48" s="43"/>
      <c r="JDJ48" s="43"/>
      <c r="JDM48" s="43"/>
      <c r="JDP48" s="43"/>
      <c r="JDS48" s="43"/>
      <c r="JDV48" s="43"/>
      <c r="JDY48" s="43"/>
      <c r="JEB48" s="43"/>
      <c r="JEE48" s="43"/>
      <c r="JEH48" s="43"/>
      <c r="JEK48" s="43"/>
      <c r="JEN48" s="43"/>
      <c r="JEQ48" s="43"/>
      <c r="JET48" s="43"/>
      <c r="JEW48" s="43"/>
      <c r="JEZ48" s="43"/>
      <c r="JFC48" s="43"/>
      <c r="JFF48" s="43"/>
      <c r="JFI48" s="43"/>
      <c r="JFL48" s="43"/>
      <c r="JFO48" s="43"/>
      <c r="JFR48" s="43"/>
      <c r="JFU48" s="43"/>
      <c r="JFX48" s="43"/>
      <c r="JGA48" s="43"/>
      <c r="JGD48" s="43"/>
      <c r="JGG48" s="43"/>
      <c r="JGJ48" s="43"/>
      <c r="JGM48" s="43"/>
      <c r="JGP48" s="43"/>
      <c r="JGS48" s="43"/>
      <c r="JGV48" s="43"/>
      <c r="JGY48" s="43"/>
      <c r="JHB48" s="43"/>
      <c r="JHE48" s="43"/>
      <c r="JHH48" s="43"/>
      <c r="JHK48" s="43"/>
      <c r="JHN48" s="43"/>
      <c r="JHQ48" s="43"/>
      <c r="JHT48" s="43"/>
      <c r="JHW48" s="43"/>
      <c r="JHZ48" s="43"/>
      <c r="JIC48" s="43"/>
      <c r="JIF48" s="43"/>
      <c r="JII48" s="43"/>
      <c r="JIL48" s="43"/>
      <c r="JIO48" s="43"/>
      <c r="JIR48" s="43"/>
      <c r="JIU48" s="43"/>
      <c r="JIX48" s="43"/>
      <c r="JJA48" s="43"/>
      <c r="JJD48" s="43"/>
      <c r="JJG48" s="43"/>
      <c r="JJJ48" s="43"/>
      <c r="JJM48" s="43"/>
      <c r="JJP48" s="43"/>
      <c r="JJS48" s="43"/>
      <c r="JJV48" s="43"/>
      <c r="JJY48" s="43"/>
      <c r="JKB48" s="43"/>
      <c r="JKE48" s="43"/>
      <c r="JKH48" s="43"/>
      <c r="JKK48" s="43"/>
      <c r="JKN48" s="43"/>
      <c r="JKQ48" s="43"/>
      <c r="JKT48" s="43"/>
      <c r="JKW48" s="43"/>
      <c r="JKZ48" s="43"/>
      <c r="JLC48" s="43"/>
      <c r="JLF48" s="43"/>
      <c r="JLI48" s="43"/>
      <c r="JLL48" s="43"/>
      <c r="JLO48" s="43"/>
      <c r="JLR48" s="43"/>
      <c r="JLU48" s="43"/>
      <c r="JLX48" s="43"/>
      <c r="JMA48" s="43"/>
      <c r="JMD48" s="43"/>
      <c r="JMG48" s="43"/>
      <c r="JMJ48" s="43"/>
      <c r="JMM48" s="43"/>
      <c r="JMP48" s="43"/>
      <c r="JMS48" s="43"/>
      <c r="JMV48" s="43"/>
      <c r="JMY48" s="43"/>
      <c r="JNB48" s="43"/>
      <c r="JNE48" s="43"/>
      <c r="JNH48" s="43"/>
      <c r="JNK48" s="43"/>
      <c r="JNN48" s="43"/>
      <c r="JNQ48" s="43"/>
      <c r="JNT48" s="43"/>
      <c r="JNW48" s="43"/>
      <c r="JNZ48" s="43"/>
      <c r="JOC48" s="43"/>
      <c r="JOF48" s="43"/>
      <c r="JOI48" s="43"/>
      <c r="JOL48" s="43"/>
      <c r="JOO48" s="43"/>
      <c r="JOR48" s="43"/>
      <c r="JOU48" s="43"/>
      <c r="JOX48" s="43"/>
      <c r="JPA48" s="43"/>
      <c r="JPD48" s="43"/>
      <c r="JPG48" s="43"/>
      <c r="JPJ48" s="43"/>
      <c r="JPM48" s="43"/>
      <c r="JPP48" s="43"/>
      <c r="JPS48" s="43"/>
      <c r="JPV48" s="43"/>
      <c r="JPY48" s="43"/>
      <c r="JQB48" s="43"/>
      <c r="JQE48" s="43"/>
      <c r="JQH48" s="43"/>
      <c r="JQK48" s="43"/>
      <c r="JQN48" s="43"/>
      <c r="JQQ48" s="43"/>
      <c r="JQT48" s="43"/>
      <c r="JQW48" s="43"/>
      <c r="JQZ48" s="43"/>
      <c r="JRC48" s="43"/>
      <c r="JRF48" s="43"/>
      <c r="JRI48" s="43"/>
      <c r="JRL48" s="43"/>
      <c r="JRO48" s="43"/>
      <c r="JRR48" s="43"/>
      <c r="JRU48" s="43"/>
      <c r="JRX48" s="43"/>
      <c r="JSA48" s="43"/>
      <c r="JSD48" s="43"/>
      <c r="JSG48" s="43"/>
      <c r="JSJ48" s="43"/>
      <c r="JSM48" s="43"/>
      <c r="JSP48" s="43"/>
      <c r="JSS48" s="43"/>
      <c r="JSV48" s="43"/>
      <c r="JSY48" s="43"/>
      <c r="JTB48" s="43"/>
      <c r="JTE48" s="43"/>
      <c r="JTH48" s="43"/>
      <c r="JTK48" s="43"/>
      <c r="JTN48" s="43"/>
      <c r="JTQ48" s="43"/>
      <c r="JTT48" s="43"/>
      <c r="JTW48" s="43"/>
      <c r="JTZ48" s="43"/>
      <c r="JUC48" s="43"/>
      <c r="JUF48" s="43"/>
      <c r="JUI48" s="43"/>
      <c r="JUL48" s="43"/>
      <c r="JUO48" s="43"/>
      <c r="JUR48" s="43"/>
      <c r="JUU48" s="43"/>
      <c r="JUX48" s="43"/>
      <c r="JVA48" s="43"/>
      <c r="JVD48" s="43"/>
      <c r="JVG48" s="43"/>
      <c r="JVJ48" s="43"/>
      <c r="JVM48" s="43"/>
      <c r="JVP48" s="43"/>
      <c r="JVS48" s="43"/>
      <c r="JVV48" s="43"/>
      <c r="JVY48" s="43"/>
      <c r="JWB48" s="43"/>
      <c r="JWE48" s="43"/>
      <c r="JWH48" s="43"/>
      <c r="JWK48" s="43"/>
      <c r="JWN48" s="43"/>
      <c r="JWQ48" s="43"/>
      <c r="JWT48" s="43"/>
      <c r="JWW48" s="43"/>
      <c r="JWZ48" s="43"/>
      <c r="JXC48" s="43"/>
      <c r="JXF48" s="43"/>
      <c r="JXI48" s="43"/>
      <c r="JXL48" s="43"/>
      <c r="JXO48" s="43"/>
      <c r="JXR48" s="43"/>
      <c r="JXU48" s="43"/>
      <c r="JXX48" s="43"/>
      <c r="JYA48" s="43"/>
      <c r="JYD48" s="43"/>
      <c r="JYG48" s="43"/>
      <c r="JYJ48" s="43"/>
      <c r="JYM48" s="43"/>
      <c r="JYP48" s="43"/>
      <c r="JYS48" s="43"/>
      <c r="JYV48" s="43"/>
      <c r="JYY48" s="43"/>
      <c r="JZB48" s="43"/>
      <c r="JZE48" s="43"/>
      <c r="JZH48" s="43"/>
      <c r="JZK48" s="43"/>
      <c r="JZN48" s="43"/>
      <c r="JZQ48" s="43"/>
      <c r="JZT48" s="43"/>
      <c r="JZW48" s="43"/>
      <c r="JZZ48" s="43"/>
      <c r="KAC48" s="43"/>
      <c r="KAF48" s="43"/>
      <c r="KAI48" s="43"/>
      <c r="KAL48" s="43"/>
      <c r="KAO48" s="43"/>
      <c r="KAR48" s="43"/>
      <c r="KAU48" s="43"/>
      <c r="KAX48" s="43"/>
      <c r="KBA48" s="43"/>
      <c r="KBD48" s="43"/>
      <c r="KBG48" s="43"/>
      <c r="KBJ48" s="43"/>
      <c r="KBM48" s="43"/>
      <c r="KBP48" s="43"/>
      <c r="KBS48" s="43"/>
      <c r="KBV48" s="43"/>
      <c r="KBY48" s="43"/>
      <c r="KCB48" s="43"/>
      <c r="KCE48" s="43"/>
      <c r="KCH48" s="43"/>
      <c r="KCK48" s="43"/>
      <c r="KCN48" s="43"/>
      <c r="KCQ48" s="43"/>
      <c r="KCT48" s="43"/>
      <c r="KCW48" s="43"/>
      <c r="KCZ48" s="43"/>
      <c r="KDC48" s="43"/>
      <c r="KDF48" s="43"/>
      <c r="KDI48" s="43"/>
      <c r="KDL48" s="43"/>
      <c r="KDO48" s="43"/>
      <c r="KDR48" s="43"/>
      <c r="KDU48" s="43"/>
      <c r="KDX48" s="43"/>
      <c r="KEA48" s="43"/>
      <c r="KED48" s="43"/>
      <c r="KEG48" s="43"/>
      <c r="KEJ48" s="43"/>
      <c r="KEM48" s="43"/>
      <c r="KEP48" s="43"/>
      <c r="KES48" s="43"/>
      <c r="KEV48" s="43"/>
      <c r="KEY48" s="43"/>
      <c r="KFB48" s="43"/>
      <c r="KFE48" s="43"/>
      <c r="KFH48" s="43"/>
      <c r="KFK48" s="43"/>
      <c r="KFN48" s="43"/>
      <c r="KFQ48" s="43"/>
      <c r="KFT48" s="43"/>
      <c r="KFW48" s="43"/>
      <c r="KFZ48" s="43"/>
      <c r="KGC48" s="43"/>
      <c r="KGF48" s="43"/>
      <c r="KGI48" s="43"/>
      <c r="KGL48" s="43"/>
      <c r="KGO48" s="43"/>
      <c r="KGR48" s="43"/>
      <c r="KGU48" s="43"/>
      <c r="KGX48" s="43"/>
      <c r="KHA48" s="43"/>
      <c r="KHD48" s="43"/>
      <c r="KHG48" s="43"/>
      <c r="KHJ48" s="43"/>
      <c r="KHM48" s="43"/>
      <c r="KHP48" s="43"/>
      <c r="KHS48" s="43"/>
      <c r="KHV48" s="43"/>
      <c r="KHY48" s="43"/>
      <c r="KIB48" s="43"/>
      <c r="KIE48" s="43"/>
      <c r="KIH48" s="43"/>
      <c r="KIK48" s="43"/>
      <c r="KIN48" s="43"/>
      <c r="KIQ48" s="43"/>
      <c r="KIT48" s="43"/>
      <c r="KIW48" s="43"/>
      <c r="KIZ48" s="43"/>
      <c r="KJC48" s="43"/>
      <c r="KJF48" s="43"/>
      <c r="KJI48" s="43"/>
      <c r="KJL48" s="43"/>
      <c r="KJO48" s="43"/>
      <c r="KJR48" s="43"/>
      <c r="KJU48" s="43"/>
      <c r="KJX48" s="43"/>
      <c r="KKA48" s="43"/>
      <c r="KKD48" s="43"/>
      <c r="KKG48" s="43"/>
      <c r="KKJ48" s="43"/>
      <c r="KKM48" s="43"/>
      <c r="KKP48" s="43"/>
      <c r="KKS48" s="43"/>
      <c r="KKV48" s="43"/>
      <c r="KKY48" s="43"/>
      <c r="KLB48" s="43"/>
      <c r="KLE48" s="43"/>
      <c r="KLH48" s="43"/>
      <c r="KLK48" s="43"/>
      <c r="KLN48" s="43"/>
      <c r="KLQ48" s="43"/>
      <c r="KLT48" s="43"/>
      <c r="KLW48" s="43"/>
      <c r="KLZ48" s="43"/>
      <c r="KMC48" s="43"/>
      <c r="KMF48" s="43"/>
      <c r="KMI48" s="43"/>
      <c r="KML48" s="43"/>
      <c r="KMO48" s="43"/>
      <c r="KMR48" s="43"/>
      <c r="KMU48" s="43"/>
      <c r="KMX48" s="43"/>
      <c r="KNA48" s="43"/>
      <c r="KND48" s="43"/>
      <c r="KNG48" s="43"/>
      <c r="KNJ48" s="43"/>
      <c r="KNM48" s="43"/>
      <c r="KNP48" s="43"/>
      <c r="KNS48" s="43"/>
      <c r="KNV48" s="43"/>
      <c r="KNY48" s="43"/>
      <c r="KOB48" s="43"/>
      <c r="KOE48" s="43"/>
      <c r="KOH48" s="43"/>
      <c r="KOK48" s="43"/>
      <c r="KON48" s="43"/>
      <c r="KOQ48" s="43"/>
      <c r="KOT48" s="43"/>
      <c r="KOW48" s="43"/>
      <c r="KOZ48" s="43"/>
      <c r="KPC48" s="43"/>
      <c r="KPF48" s="43"/>
      <c r="KPI48" s="43"/>
      <c r="KPL48" s="43"/>
      <c r="KPO48" s="43"/>
      <c r="KPR48" s="43"/>
      <c r="KPU48" s="43"/>
      <c r="KPX48" s="43"/>
      <c r="KQA48" s="43"/>
      <c r="KQD48" s="43"/>
      <c r="KQG48" s="43"/>
      <c r="KQJ48" s="43"/>
      <c r="KQM48" s="43"/>
      <c r="KQP48" s="43"/>
      <c r="KQS48" s="43"/>
      <c r="KQV48" s="43"/>
      <c r="KQY48" s="43"/>
      <c r="KRB48" s="43"/>
      <c r="KRE48" s="43"/>
      <c r="KRH48" s="43"/>
      <c r="KRK48" s="43"/>
      <c r="KRN48" s="43"/>
      <c r="KRQ48" s="43"/>
      <c r="KRT48" s="43"/>
      <c r="KRW48" s="43"/>
      <c r="KRZ48" s="43"/>
      <c r="KSC48" s="43"/>
      <c r="KSF48" s="43"/>
      <c r="KSI48" s="43"/>
      <c r="KSL48" s="43"/>
      <c r="KSO48" s="43"/>
      <c r="KSR48" s="43"/>
      <c r="KSU48" s="43"/>
      <c r="KSX48" s="43"/>
      <c r="KTA48" s="43"/>
      <c r="KTD48" s="43"/>
      <c r="KTG48" s="43"/>
      <c r="KTJ48" s="43"/>
      <c r="KTM48" s="43"/>
      <c r="KTP48" s="43"/>
      <c r="KTS48" s="43"/>
      <c r="KTV48" s="43"/>
      <c r="KTY48" s="43"/>
      <c r="KUB48" s="43"/>
      <c r="KUE48" s="43"/>
      <c r="KUH48" s="43"/>
      <c r="KUK48" s="43"/>
      <c r="KUN48" s="43"/>
      <c r="KUQ48" s="43"/>
      <c r="KUT48" s="43"/>
      <c r="KUW48" s="43"/>
      <c r="KUZ48" s="43"/>
      <c r="KVC48" s="43"/>
      <c r="KVF48" s="43"/>
      <c r="KVI48" s="43"/>
      <c r="KVL48" s="43"/>
      <c r="KVO48" s="43"/>
      <c r="KVR48" s="43"/>
      <c r="KVU48" s="43"/>
      <c r="KVX48" s="43"/>
      <c r="KWA48" s="43"/>
      <c r="KWD48" s="43"/>
      <c r="KWG48" s="43"/>
      <c r="KWJ48" s="43"/>
      <c r="KWM48" s="43"/>
      <c r="KWP48" s="43"/>
      <c r="KWS48" s="43"/>
      <c r="KWV48" s="43"/>
      <c r="KWY48" s="43"/>
      <c r="KXB48" s="43"/>
      <c r="KXE48" s="43"/>
      <c r="KXH48" s="43"/>
      <c r="KXK48" s="43"/>
      <c r="KXN48" s="43"/>
      <c r="KXQ48" s="43"/>
      <c r="KXT48" s="43"/>
      <c r="KXW48" s="43"/>
      <c r="KXZ48" s="43"/>
      <c r="KYC48" s="43"/>
      <c r="KYF48" s="43"/>
      <c r="KYI48" s="43"/>
      <c r="KYL48" s="43"/>
      <c r="KYO48" s="43"/>
      <c r="KYR48" s="43"/>
      <c r="KYU48" s="43"/>
      <c r="KYX48" s="43"/>
      <c r="KZA48" s="43"/>
      <c r="KZD48" s="43"/>
      <c r="KZG48" s="43"/>
      <c r="KZJ48" s="43"/>
      <c r="KZM48" s="43"/>
      <c r="KZP48" s="43"/>
      <c r="KZS48" s="43"/>
      <c r="KZV48" s="43"/>
      <c r="KZY48" s="43"/>
      <c r="LAB48" s="43"/>
      <c r="LAE48" s="43"/>
      <c r="LAH48" s="43"/>
      <c r="LAK48" s="43"/>
      <c r="LAN48" s="43"/>
      <c r="LAQ48" s="43"/>
      <c r="LAT48" s="43"/>
      <c r="LAW48" s="43"/>
      <c r="LAZ48" s="43"/>
      <c r="LBC48" s="43"/>
      <c r="LBF48" s="43"/>
      <c r="LBI48" s="43"/>
      <c r="LBL48" s="43"/>
      <c r="LBO48" s="43"/>
      <c r="LBR48" s="43"/>
      <c r="LBU48" s="43"/>
      <c r="LBX48" s="43"/>
      <c r="LCA48" s="43"/>
      <c r="LCD48" s="43"/>
      <c r="LCG48" s="43"/>
      <c r="LCJ48" s="43"/>
      <c r="LCM48" s="43"/>
      <c r="LCP48" s="43"/>
      <c r="LCS48" s="43"/>
      <c r="LCV48" s="43"/>
      <c r="LCY48" s="43"/>
      <c r="LDB48" s="43"/>
      <c r="LDE48" s="43"/>
      <c r="LDH48" s="43"/>
      <c r="LDK48" s="43"/>
      <c r="LDN48" s="43"/>
      <c r="LDQ48" s="43"/>
      <c r="LDT48" s="43"/>
      <c r="LDW48" s="43"/>
      <c r="LDZ48" s="43"/>
      <c r="LEC48" s="43"/>
      <c r="LEF48" s="43"/>
      <c r="LEI48" s="43"/>
      <c r="LEL48" s="43"/>
      <c r="LEO48" s="43"/>
      <c r="LER48" s="43"/>
      <c r="LEU48" s="43"/>
      <c r="LEX48" s="43"/>
      <c r="LFA48" s="43"/>
      <c r="LFD48" s="43"/>
      <c r="LFG48" s="43"/>
      <c r="LFJ48" s="43"/>
      <c r="LFM48" s="43"/>
      <c r="LFP48" s="43"/>
      <c r="LFS48" s="43"/>
      <c r="LFV48" s="43"/>
      <c r="LFY48" s="43"/>
      <c r="LGB48" s="43"/>
      <c r="LGE48" s="43"/>
      <c r="LGH48" s="43"/>
      <c r="LGK48" s="43"/>
      <c r="LGN48" s="43"/>
      <c r="LGQ48" s="43"/>
      <c r="LGT48" s="43"/>
      <c r="LGW48" s="43"/>
      <c r="LGZ48" s="43"/>
      <c r="LHC48" s="43"/>
      <c r="LHF48" s="43"/>
      <c r="LHI48" s="43"/>
      <c r="LHL48" s="43"/>
      <c r="LHO48" s="43"/>
      <c r="LHR48" s="43"/>
      <c r="LHU48" s="43"/>
      <c r="LHX48" s="43"/>
      <c r="LIA48" s="43"/>
      <c r="LID48" s="43"/>
      <c r="LIG48" s="43"/>
      <c r="LIJ48" s="43"/>
      <c r="LIM48" s="43"/>
      <c r="LIP48" s="43"/>
      <c r="LIS48" s="43"/>
      <c r="LIV48" s="43"/>
      <c r="LIY48" s="43"/>
      <c r="LJB48" s="43"/>
      <c r="LJE48" s="43"/>
      <c r="LJH48" s="43"/>
      <c r="LJK48" s="43"/>
      <c r="LJN48" s="43"/>
      <c r="LJQ48" s="43"/>
      <c r="LJT48" s="43"/>
      <c r="LJW48" s="43"/>
      <c r="LJZ48" s="43"/>
      <c r="LKC48" s="43"/>
      <c r="LKF48" s="43"/>
      <c r="LKI48" s="43"/>
      <c r="LKL48" s="43"/>
      <c r="LKO48" s="43"/>
      <c r="LKR48" s="43"/>
      <c r="LKU48" s="43"/>
      <c r="LKX48" s="43"/>
      <c r="LLA48" s="43"/>
      <c r="LLD48" s="43"/>
      <c r="LLG48" s="43"/>
      <c r="LLJ48" s="43"/>
      <c r="LLM48" s="43"/>
      <c r="LLP48" s="43"/>
      <c r="LLS48" s="43"/>
      <c r="LLV48" s="43"/>
      <c r="LLY48" s="43"/>
      <c r="LMB48" s="43"/>
      <c r="LME48" s="43"/>
      <c r="LMH48" s="43"/>
      <c r="LMK48" s="43"/>
      <c r="LMN48" s="43"/>
      <c r="LMQ48" s="43"/>
      <c r="LMT48" s="43"/>
      <c r="LMW48" s="43"/>
      <c r="LMZ48" s="43"/>
      <c r="LNC48" s="43"/>
      <c r="LNF48" s="43"/>
      <c r="LNI48" s="43"/>
      <c r="LNL48" s="43"/>
      <c r="LNO48" s="43"/>
      <c r="LNR48" s="43"/>
      <c r="LNU48" s="43"/>
      <c r="LNX48" s="43"/>
      <c r="LOA48" s="43"/>
      <c r="LOD48" s="43"/>
      <c r="LOG48" s="43"/>
      <c r="LOJ48" s="43"/>
      <c r="LOM48" s="43"/>
      <c r="LOP48" s="43"/>
      <c r="LOS48" s="43"/>
      <c r="LOV48" s="43"/>
      <c r="LOY48" s="43"/>
      <c r="LPB48" s="43"/>
      <c r="LPE48" s="43"/>
      <c r="LPH48" s="43"/>
      <c r="LPK48" s="43"/>
      <c r="LPN48" s="43"/>
      <c r="LPQ48" s="43"/>
      <c r="LPT48" s="43"/>
      <c r="LPW48" s="43"/>
      <c r="LPZ48" s="43"/>
      <c r="LQC48" s="43"/>
      <c r="LQF48" s="43"/>
      <c r="LQI48" s="43"/>
      <c r="LQL48" s="43"/>
      <c r="LQO48" s="43"/>
      <c r="LQR48" s="43"/>
      <c r="LQU48" s="43"/>
      <c r="LQX48" s="43"/>
      <c r="LRA48" s="43"/>
      <c r="LRD48" s="43"/>
      <c r="LRG48" s="43"/>
      <c r="LRJ48" s="43"/>
      <c r="LRM48" s="43"/>
      <c r="LRP48" s="43"/>
      <c r="LRS48" s="43"/>
      <c r="LRV48" s="43"/>
      <c r="LRY48" s="43"/>
      <c r="LSB48" s="43"/>
      <c r="LSE48" s="43"/>
      <c r="LSH48" s="43"/>
      <c r="LSK48" s="43"/>
      <c r="LSN48" s="43"/>
      <c r="LSQ48" s="43"/>
      <c r="LST48" s="43"/>
      <c r="LSW48" s="43"/>
      <c r="LSZ48" s="43"/>
      <c r="LTC48" s="43"/>
      <c r="LTF48" s="43"/>
      <c r="LTI48" s="43"/>
      <c r="LTL48" s="43"/>
      <c r="LTO48" s="43"/>
      <c r="LTR48" s="43"/>
      <c r="LTU48" s="43"/>
      <c r="LTX48" s="43"/>
      <c r="LUA48" s="43"/>
      <c r="LUD48" s="43"/>
      <c r="LUG48" s="43"/>
      <c r="LUJ48" s="43"/>
      <c r="LUM48" s="43"/>
      <c r="LUP48" s="43"/>
      <c r="LUS48" s="43"/>
      <c r="LUV48" s="43"/>
      <c r="LUY48" s="43"/>
      <c r="LVB48" s="43"/>
      <c r="LVE48" s="43"/>
      <c r="LVH48" s="43"/>
      <c r="LVK48" s="43"/>
      <c r="LVN48" s="43"/>
      <c r="LVQ48" s="43"/>
      <c r="LVT48" s="43"/>
      <c r="LVW48" s="43"/>
      <c r="LVZ48" s="43"/>
      <c r="LWC48" s="43"/>
      <c r="LWF48" s="43"/>
      <c r="LWI48" s="43"/>
      <c r="LWL48" s="43"/>
      <c r="LWO48" s="43"/>
      <c r="LWR48" s="43"/>
      <c r="LWU48" s="43"/>
      <c r="LWX48" s="43"/>
      <c r="LXA48" s="43"/>
      <c r="LXD48" s="43"/>
      <c r="LXG48" s="43"/>
      <c r="LXJ48" s="43"/>
      <c r="LXM48" s="43"/>
      <c r="LXP48" s="43"/>
      <c r="LXS48" s="43"/>
      <c r="LXV48" s="43"/>
      <c r="LXY48" s="43"/>
      <c r="LYB48" s="43"/>
      <c r="LYE48" s="43"/>
      <c r="LYH48" s="43"/>
      <c r="LYK48" s="43"/>
      <c r="LYN48" s="43"/>
      <c r="LYQ48" s="43"/>
      <c r="LYT48" s="43"/>
      <c r="LYW48" s="43"/>
      <c r="LYZ48" s="43"/>
      <c r="LZC48" s="43"/>
      <c r="LZF48" s="43"/>
      <c r="LZI48" s="43"/>
      <c r="LZL48" s="43"/>
      <c r="LZO48" s="43"/>
      <c r="LZR48" s="43"/>
      <c r="LZU48" s="43"/>
      <c r="LZX48" s="43"/>
      <c r="MAA48" s="43"/>
      <c r="MAD48" s="43"/>
      <c r="MAG48" s="43"/>
      <c r="MAJ48" s="43"/>
      <c r="MAM48" s="43"/>
      <c r="MAP48" s="43"/>
      <c r="MAS48" s="43"/>
      <c r="MAV48" s="43"/>
      <c r="MAY48" s="43"/>
      <c r="MBB48" s="43"/>
      <c r="MBE48" s="43"/>
      <c r="MBH48" s="43"/>
      <c r="MBK48" s="43"/>
      <c r="MBN48" s="43"/>
      <c r="MBQ48" s="43"/>
      <c r="MBT48" s="43"/>
      <c r="MBW48" s="43"/>
      <c r="MBZ48" s="43"/>
      <c r="MCC48" s="43"/>
      <c r="MCF48" s="43"/>
      <c r="MCI48" s="43"/>
      <c r="MCL48" s="43"/>
      <c r="MCO48" s="43"/>
      <c r="MCR48" s="43"/>
      <c r="MCU48" s="43"/>
      <c r="MCX48" s="43"/>
      <c r="MDA48" s="43"/>
      <c r="MDD48" s="43"/>
      <c r="MDG48" s="43"/>
      <c r="MDJ48" s="43"/>
      <c r="MDM48" s="43"/>
      <c r="MDP48" s="43"/>
      <c r="MDS48" s="43"/>
      <c r="MDV48" s="43"/>
      <c r="MDY48" s="43"/>
      <c r="MEB48" s="43"/>
      <c r="MEE48" s="43"/>
      <c r="MEH48" s="43"/>
      <c r="MEK48" s="43"/>
      <c r="MEN48" s="43"/>
      <c r="MEQ48" s="43"/>
      <c r="MET48" s="43"/>
      <c r="MEW48" s="43"/>
      <c r="MEZ48" s="43"/>
      <c r="MFC48" s="43"/>
      <c r="MFF48" s="43"/>
      <c r="MFI48" s="43"/>
      <c r="MFL48" s="43"/>
      <c r="MFO48" s="43"/>
      <c r="MFR48" s="43"/>
      <c r="MFU48" s="43"/>
      <c r="MFX48" s="43"/>
      <c r="MGA48" s="43"/>
      <c r="MGD48" s="43"/>
      <c r="MGG48" s="43"/>
      <c r="MGJ48" s="43"/>
      <c r="MGM48" s="43"/>
      <c r="MGP48" s="43"/>
      <c r="MGS48" s="43"/>
      <c r="MGV48" s="43"/>
      <c r="MGY48" s="43"/>
      <c r="MHB48" s="43"/>
      <c r="MHE48" s="43"/>
      <c r="MHH48" s="43"/>
      <c r="MHK48" s="43"/>
      <c r="MHN48" s="43"/>
      <c r="MHQ48" s="43"/>
      <c r="MHT48" s="43"/>
      <c r="MHW48" s="43"/>
      <c r="MHZ48" s="43"/>
      <c r="MIC48" s="43"/>
      <c r="MIF48" s="43"/>
      <c r="MII48" s="43"/>
      <c r="MIL48" s="43"/>
      <c r="MIO48" s="43"/>
      <c r="MIR48" s="43"/>
      <c r="MIU48" s="43"/>
      <c r="MIX48" s="43"/>
      <c r="MJA48" s="43"/>
      <c r="MJD48" s="43"/>
      <c r="MJG48" s="43"/>
      <c r="MJJ48" s="43"/>
      <c r="MJM48" s="43"/>
      <c r="MJP48" s="43"/>
      <c r="MJS48" s="43"/>
      <c r="MJV48" s="43"/>
      <c r="MJY48" s="43"/>
      <c r="MKB48" s="43"/>
      <c r="MKE48" s="43"/>
      <c r="MKH48" s="43"/>
      <c r="MKK48" s="43"/>
      <c r="MKN48" s="43"/>
      <c r="MKQ48" s="43"/>
      <c r="MKT48" s="43"/>
      <c r="MKW48" s="43"/>
      <c r="MKZ48" s="43"/>
      <c r="MLC48" s="43"/>
      <c r="MLF48" s="43"/>
      <c r="MLI48" s="43"/>
      <c r="MLL48" s="43"/>
      <c r="MLO48" s="43"/>
      <c r="MLR48" s="43"/>
      <c r="MLU48" s="43"/>
      <c r="MLX48" s="43"/>
      <c r="MMA48" s="43"/>
      <c r="MMD48" s="43"/>
      <c r="MMG48" s="43"/>
      <c r="MMJ48" s="43"/>
      <c r="MMM48" s="43"/>
      <c r="MMP48" s="43"/>
      <c r="MMS48" s="43"/>
      <c r="MMV48" s="43"/>
      <c r="MMY48" s="43"/>
      <c r="MNB48" s="43"/>
      <c r="MNE48" s="43"/>
      <c r="MNH48" s="43"/>
      <c r="MNK48" s="43"/>
      <c r="MNN48" s="43"/>
      <c r="MNQ48" s="43"/>
      <c r="MNT48" s="43"/>
      <c r="MNW48" s="43"/>
      <c r="MNZ48" s="43"/>
      <c r="MOC48" s="43"/>
      <c r="MOF48" s="43"/>
      <c r="MOI48" s="43"/>
      <c r="MOL48" s="43"/>
      <c r="MOO48" s="43"/>
      <c r="MOR48" s="43"/>
      <c r="MOU48" s="43"/>
      <c r="MOX48" s="43"/>
      <c r="MPA48" s="43"/>
      <c r="MPD48" s="43"/>
      <c r="MPG48" s="43"/>
      <c r="MPJ48" s="43"/>
      <c r="MPM48" s="43"/>
      <c r="MPP48" s="43"/>
      <c r="MPS48" s="43"/>
      <c r="MPV48" s="43"/>
      <c r="MPY48" s="43"/>
      <c r="MQB48" s="43"/>
      <c r="MQE48" s="43"/>
      <c r="MQH48" s="43"/>
      <c r="MQK48" s="43"/>
      <c r="MQN48" s="43"/>
      <c r="MQQ48" s="43"/>
      <c r="MQT48" s="43"/>
      <c r="MQW48" s="43"/>
      <c r="MQZ48" s="43"/>
      <c r="MRC48" s="43"/>
      <c r="MRF48" s="43"/>
      <c r="MRI48" s="43"/>
      <c r="MRL48" s="43"/>
      <c r="MRO48" s="43"/>
      <c r="MRR48" s="43"/>
      <c r="MRU48" s="43"/>
      <c r="MRX48" s="43"/>
      <c r="MSA48" s="43"/>
      <c r="MSD48" s="43"/>
      <c r="MSG48" s="43"/>
      <c r="MSJ48" s="43"/>
      <c r="MSM48" s="43"/>
      <c r="MSP48" s="43"/>
      <c r="MSS48" s="43"/>
      <c r="MSV48" s="43"/>
      <c r="MSY48" s="43"/>
      <c r="MTB48" s="43"/>
      <c r="MTE48" s="43"/>
      <c r="MTH48" s="43"/>
      <c r="MTK48" s="43"/>
      <c r="MTN48" s="43"/>
      <c r="MTQ48" s="43"/>
      <c r="MTT48" s="43"/>
      <c r="MTW48" s="43"/>
      <c r="MTZ48" s="43"/>
      <c r="MUC48" s="43"/>
      <c r="MUF48" s="43"/>
      <c r="MUI48" s="43"/>
      <c r="MUL48" s="43"/>
      <c r="MUO48" s="43"/>
      <c r="MUR48" s="43"/>
      <c r="MUU48" s="43"/>
      <c r="MUX48" s="43"/>
      <c r="MVA48" s="43"/>
      <c r="MVD48" s="43"/>
      <c r="MVG48" s="43"/>
      <c r="MVJ48" s="43"/>
      <c r="MVM48" s="43"/>
      <c r="MVP48" s="43"/>
      <c r="MVS48" s="43"/>
      <c r="MVV48" s="43"/>
      <c r="MVY48" s="43"/>
      <c r="MWB48" s="43"/>
      <c r="MWE48" s="43"/>
      <c r="MWH48" s="43"/>
      <c r="MWK48" s="43"/>
      <c r="MWN48" s="43"/>
      <c r="MWQ48" s="43"/>
      <c r="MWT48" s="43"/>
      <c r="MWW48" s="43"/>
      <c r="MWZ48" s="43"/>
      <c r="MXC48" s="43"/>
      <c r="MXF48" s="43"/>
      <c r="MXI48" s="43"/>
      <c r="MXL48" s="43"/>
      <c r="MXO48" s="43"/>
      <c r="MXR48" s="43"/>
      <c r="MXU48" s="43"/>
      <c r="MXX48" s="43"/>
      <c r="MYA48" s="43"/>
      <c r="MYD48" s="43"/>
      <c r="MYG48" s="43"/>
      <c r="MYJ48" s="43"/>
      <c r="MYM48" s="43"/>
      <c r="MYP48" s="43"/>
      <c r="MYS48" s="43"/>
      <c r="MYV48" s="43"/>
      <c r="MYY48" s="43"/>
      <c r="MZB48" s="43"/>
      <c r="MZE48" s="43"/>
      <c r="MZH48" s="43"/>
      <c r="MZK48" s="43"/>
      <c r="MZN48" s="43"/>
      <c r="MZQ48" s="43"/>
      <c r="MZT48" s="43"/>
      <c r="MZW48" s="43"/>
      <c r="MZZ48" s="43"/>
      <c r="NAC48" s="43"/>
      <c r="NAF48" s="43"/>
      <c r="NAI48" s="43"/>
      <c r="NAL48" s="43"/>
      <c r="NAO48" s="43"/>
      <c r="NAR48" s="43"/>
      <c r="NAU48" s="43"/>
      <c r="NAX48" s="43"/>
      <c r="NBA48" s="43"/>
      <c r="NBD48" s="43"/>
      <c r="NBG48" s="43"/>
      <c r="NBJ48" s="43"/>
      <c r="NBM48" s="43"/>
      <c r="NBP48" s="43"/>
      <c r="NBS48" s="43"/>
      <c r="NBV48" s="43"/>
      <c r="NBY48" s="43"/>
      <c r="NCB48" s="43"/>
      <c r="NCE48" s="43"/>
      <c r="NCH48" s="43"/>
      <c r="NCK48" s="43"/>
      <c r="NCN48" s="43"/>
      <c r="NCQ48" s="43"/>
      <c r="NCT48" s="43"/>
      <c r="NCW48" s="43"/>
      <c r="NCZ48" s="43"/>
      <c r="NDC48" s="43"/>
      <c r="NDF48" s="43"/>
      <c r="NDI48" s="43"/>
      <c r="NDL48" s="43"/>
      <c r="NDO48" s="43"/>
      <c r="NDR48" s="43"/>
      <c r="NDU48" s="43"/>
      <c r="NDX48" s="43"/>
      <c r="NEA48" s="43"/>
      <c r="NED48" s="43"/>
      <c r="NEG48" s="43"/>
      <c r="NEJ48" s="43"/>
      <c r="NEM48" s="43"/>
      <c r="NEP48" s="43"/>
      <c r="NES48" s="43"/>
      <c r="NEV48" s="43"/>
      <c r="NEY48" s="43"/>
      <c r="NFB48" s="43"/>
      <c r="NFE48" s="43"/>
      <c r="NFH48" s="43"/>
      <c r="NFK48" s="43"/>
      <c r="NFN48" s="43"/>
      <c r="NFQ48" s="43"/>
      <c r="NFT48" s="43"/>
      <c r="NFW48" s="43"/>
      <c r="NFZ48" s="43"/>
      <c r="NGC48" s="43"/>
      <c r="NGF48" s="43"/>
      <c r="NGI48" s="43"/>
      <c r="NGL48" s="43"/>
      <c r="NGO48" s="43"/>
      <c r="NGR48" s="43"/>
      <c r="NGU48" s="43"/>
      <c r="NGX48" s="43"/>
      <c r="NHA48" s="43"/>
      <c r="NHD48" s="43"/>
      <c r="NHG48" s="43"/>
      <c r="NHJ48" s="43"/>
      <c r="NHM48" s="43"/>
      <c r="NHP48" s="43"/>
      <c r="NHS48" s="43"/>
      <c r="NHV48" s="43"/>
      <c r="NHY48" s="43"/>
      <c r="NIB48" s="43"/>
      <c r="NIE48" s="43"/>
      <c r="NIH48" s="43"/>
      <c r="NIK48" s="43"/>
      <c r="NIN48" s="43"/>
      <c r="NIQ48" s="43"/>
      <c r="NIT48" s="43"/>
      <c r="NIW48" s="43"/>
      <c r="NIZ48" s="43"/>
      <c r="NJC48" s="43"/>
      <c r="NJF48" s="43"/>
      <c r="NJI48" s="43"/>
      <c r="NJL48" s="43"/>
      <c r="NJO48" s="43"/>
      <c r="NJR48" s="43"/>
      <c r="NJU48" s="43"/>
      <c r="NJX48" s="43"/>
      <c r="NKA48" s="43"/>
      <c r="NKD48" s="43"/>
      <c r="NKG48" s="43"/>
      <c r="NKJ48" s="43"/>
      <c r="NKM48" s="43"/>
      <c r="NKP48" s="43"/>
      <c r="NKS48" s="43"/>
      <c r="NKV48" s="43"/>
      <c r="NKY48" s="43"/>
      <c r="NLB48" s="43"/>
      <c r="NLE48" s="43"/>
      <c r="NLH48" s="43"/>
      <c r="NLK48" s="43"/>
      <c r="NLN48" s="43"/>
      <c r="NLQ48" s="43"/>
      <c r="NLT48" s="43"/>
      <c r="NLW48" s="43"/>
      <c r="NLZ48" s="43"/>
      <c r="NMC48" s="43"/>
      <c r="NMF48" s="43"/>
      <c r="NMI48" s="43"/>
      <c r="NML48" s="43"/>
      <c r="NMO48" s="43"/>
      <c r="NMR48" s="43"/>
      <c r="NMU48" s="43"/>
      <c r="NMX48" s="43"/>
      <c r="NNA48" s="43"/>
      <c r="NND48" s="43"/>
      <c r="NNG48" s="43"/>
      <c r="NNJ48" s="43"/>
      <c r="NNM48" s="43"/>
      <c r="NNP48" s="43"/>
      <c r="NNS48" s="43"/>
      <c r="NNV48" s="43"/>
      <c r="NNY48" s="43"/>
      <c r="NOB48" s="43"/>
      <c r="NOE48" s="43"/>
      <c r="NOH48" s="43"/>
      <c r="NOK48" s="43"/>
      <c r="NON48" s="43"/>
      <c r="NOQ48" s="43"/>
      <c r="NOT48" s="43"/>
      <c r="NOW48" s="43"/>
      <c r="NOZ48" s="43"/>
      <c r="NPC48" s="43"/>
      <c r="NPF48" s="43"/>
      <c r="NPI48" s="43"/>
      <c r="NPL48" s="43"/>
      <c r="NPO48" s="43"/>
      <c r="NPR48" s="43"/>
      <c r="NPU48" s="43"/>
      <c r="NPX48" s="43"/>
      <c r="NQA48" s="43"/>
      <c r="NQD48" s="43"/>
      <c r="NQG48" s="43"/>
      <c r="NQJ48" s="43"/>
      <c r="NQM48" s="43"/>
      <c r="NQP48" s="43"/>
      <c r="NQS48" s="43"/>
      <c r="NQV48" s="43"/>
      <c r="NQY48" s="43"/>
      <c r="NRB48" s="43"/>
      <c r="NRE48" s="43"/>
      <c r="NRH48" s="43"/>
      <c r="NRK48" s="43"/>
      <c r="NRN48" s="43"/>
      <c r="NRQ48" s="43"/>
      <c r="NRT48" s="43"/>
      <c r="NRW48" s="43"/>
      <c r="NRZ48" s="43"/>
      <c r="NSC48" s="43"/>
      <c r="NSF48" s="43"/>
      <c r="NSI48" s="43"/>
      <c r="NSL48" s="43"/>
      <c r="NSO48" s="43"/>
      <c r="NSR48" s="43"/>
      <c r="NSU48" s="43"/>
      <c r="NSX48" s="43"/>
      <c r="NTA48" s="43"/>
      <c r="NTD48" s="43"/>
      <c r="NTG48" s="43"/>
      <c r="NTJ48" s="43"/>
      <c r="NTM48" s="43"/>
      <c r="NTP48" s="43"/>
      <c r="NTS48" s="43"/>
      <c r="NTV48" s="43"/>
      <c r="NTY48" s="43"/>
      <c r="NUB48" s="43"/>
      <c r="NUE48" s="43"/>
      <c r="NUH48" s="43"/>
      <c r="NUK48" s="43"/>
      <c r="NUN48" s="43"/>
      <c r="NUQ48" s="43"/>
      <c r="NUT48" s="43"/>
      <c r="NUW48" s="43"/>
      <c r="NUZ48" s="43"/>
      <c r="NVC48" s="43"/>
      <c r="NVF48" s="43"/>
      <c r="NVI48" s="43"/>
      <c r="NVL48" s="43"/>
      <c r="NVO48" s="43"/>
      <c r="NVR48" s="43"/>
      <c r="NVU48" s="43"/>
      <c r="NVX48" s="43"/>
      <c r="NWA48" s="43"/>
      <c r="NWD48" s="43"/>
      <c r="NWG48" s="43"/>
      <c r="NWJ48" s="43"/>
      <c r="NWM48" s="43"/>
      <c r="NWP48" s="43"/>
      <c r="NWS48" s="43"/>
      <c r="NWV48" s="43"/>
      <c r="NWY48" s="43"/>
      <c r="NXB48" s="43"/>
      <c r="NXE48" s="43"/>
      <c r="NXH48" s="43"/>
      <c r="NXK48" s="43"/>
      <c r="NXN48" s="43"/>
      <c r="NXQ48" s="43"/>
      <c r="NXT48" s="43"/>
      <c r="NXW48" s="43"/>
      <c r="NXZ48" s="43"/>
      <c r="NYC48" s="43"/>
      <c r="NYF48" s="43"/>
      <c r="NYI48" s="43"/>
      <c r="NYL48" s="43"/>
      <c r="NYO48" s="43"/>
      <c r="NYR48" s="43"/>
      <c r="NYU48" s="43"/>
      <c r="NYX48" s="43"/>
      <c r="NZA48" s="43"/>
      <c r="NZD48" s="43"/>
      <c r="NZG48" s="43"/>
      <c r="NZJ48" s="43"/>
      <c r="NZM48" s="43"/>
      <c r="NZP48" s="43"/>
      <c r="NZS48" s="43"/>
      <c r="NZV48" s="43"/>
      <c r="NZY48" s="43"/>
      <c r="OAB48" s="43"/>
      <c r="OAE48" s="43"/>
      <c r="OAH48" s="43"/>
      <c r="OAK48" s="43"/>
      <c r="OAN48" s="43"/>
      <c r="OAQ48" s="43"/>
      <c r="OAT48" s="43"/>
      <c r="OAW48" s="43"/>
      <c r="OAZ48" s="43"/>
      <c r="OBC48" s="43"/>
      <c r="OBF48" s="43"/>
      <c r="OBI48" s="43"/>
      <c r="OBL48" s="43"/>
      <c r="OBO48" s="43"/>
      <c r="OBR48" s="43"/>
      <c r="OBU48" s="43"/>
      <c r="OBX48" s="43"/>
      <c r="OCA48" s="43"/>
      <c r="OCD48" s="43"/>
      <c r="OCG48" s="43"/>
      <c r="OCJ48" s="43"/>
      <c r="OCM48" s="43"/>
      <c r="OCP48" s="43"/>
      <c r="OCS48" s="43"/>
      <c r="OCV48" s="43"/>
      <c r="OCY48" s="43"/>
      <c r="ODB48" s="43"/>
      <c r="ODE48" s="43"/>
      <c r="ODH48" s="43"/>
      <c r="ODK48" s="43"/>
      <c r="ODN48" s="43"/>
      <c r="ODQ48" s="43"/>
      <c r="ODT48" s="43"/>
      <c r="ODW48" s="43"/>
      <c r="ODZ48" s="43"/>
      <c r="OEC48" s="43"/>
      <c r="OEF48" s="43"/>
      <c r="OEI48" s="43"/>
      <c r="OEL48" s="43"/>
      <c r="OEO48" s="43"/>
      <c r="OER48" s="43"/>
      <c r="OEU48" s="43"/>
      <c r="OEX48" s="43"/>
      <c r="OFA48" s="43"/>
      <c r="OFD48" s="43"/>
      <c r="OFG48" s="43"/>
      <c r="OFJ48" s="43"/>
      <c r="OFM48" s="43"/>
      <c r="OFP48" s="43"/>
      <c r="OFS48" s="43"/>
      <c r="OFV48" s="43"/>
      <c r="OFY48" s="43"/>
      <c r="OGB48" s="43"/>
      <c r="OGE48" s="43"/>
      <c r="OGH48" s="43"/>
      <c r="OGK48" s="43"/>
      <c r="OGN48" s="43"/>
      <c r="OGQ48" s="43"/>
      <c r="OGT48" s="43"/>
      <c r="OGW48" s="43"/>
      <c r="OGZ48" s="43"/>
      <c r="OHC48" s="43"/>
      <c r="OHF48" s="43"/>
      <c r="OHI48" s="43"/>
      <c r="OHL48" s="43"/>
      <c r="OHO48" s="43"/>
      <c r="OHR48" s="43"/>
      <c r="OHU48" s="43"/>
      <c r="OHX48" s="43"/>
      <c r="OIA48" s="43"/>
      <c r="OID48" s="43"/>
      <c r="OIG48" s="43"/>
      <c r="OIJ48" s="43"/>
      <c r="OIM48" s="43"/>
      <c r="OIP48" s="43"/>
      <c r="OIS48" s="43"/>
      <c r="OIV48" s="43"/>
      <c r="OIY48" s="43"/>
      <c r="OJB48" s="43"/>
      <c r="OJE48" s="43"/>
      <c r="OJH48" s="43"/>
      <c r="OJK48" s="43"/>
      <c r="OJN48" s="43"/>
      <c r="OJQ48" s="43"/>
      <c r="OJT48" s="43"/>
      <c r="OJW48" s="43"/>
      <c r="OJZ48" s="43"/>
      <c r="OKC48" s="43"/>
      <c r="OKF48" s="43"/>
      <c r="OKI48" s="43"/>
      <c r="OKL48" s="43"/>
      <c r="OKO48" s="43"/>
      <c r="OKR48" s="43"/>
      <c r="OKU48" s="43"/>
      <c r="OKX48" s="43"/>
      <c r="OLA48" s="43"/>
      <c r="OLD48" s="43"/>
      <c r="OLG48" s="43"/>
      <c r="OLJ48" s="43"/>
      <c r="OLM48" s="43"/>
      <c r="OLP48" s="43"/>
      <c r="OLS48" s="43"/>
      <c r="OLV48" s="43"/>
      <c r="OLY48" s="43"/>
      <c r="OMB48" s="43"/>
      <c r="OME48" s="43"/>
      <c r="OMH48" s="43"/>
      <c r="OMK48" s="43"/>
      <c r="OMN48" s="43"/>
      <c r="OMQ48" s="43"/>
      <c r="OMT48" s="43"/>
      <c r="OMW48" s="43"/>
      <c r="OMZ48" s="43"/>
      <c r="ONC48" s="43"/>
      <c r="ONF48" s="43"/>
      <c r="ONI48" s="43"/>
      <c r="ONL48" s="43"/>
      <c r="ONO48" s="43"/>
      <c r="ONR48" s="43"/>
      <c r="ONU48" s="43"/>
      <c r="ONX48" s="43"/>
      <c r="OOA48" s="43"/>
      <c r="OOD48" s="43"/>
      <c r="OOG48" s="43"/>
      <c r="OOJ48" s="43"/>
      <c r="OOM48" s="43"/>
      <c r="OOP48" s="43"/>
      <c r="OOS48" s="43"/>
      <c r="OOV48" s="43"/>
      <c r="OOY48" s="43"/>
      <c r="OPB48" s="43"/>
      <c r="OPE48" s="43"/>
      <c r="OPH48" s="43"/>
      <c r="OPK48" s="43"/>
      <c r="OPN48" s="43"/>
      <c r="OPQ48" s="43"/>
      <c r="OPT48" s="43"/>
      <c r="OPW48" s="43"/>
      <c r="OPZ48" s="43"/>
      <c r="OQC48" s="43"/>
      <c r="OQF48" s="43"/>
      <c r="OQI48" s="43"/>
      <c r="OQL48" s="43"/>
      <c r="OQO48" s="43"/>
      <c r="OQR48" s="43"/>
      <c r="OQU48" s="43"/>
      <c r="OQX48" s="43"/>
      <c r="ORA48" s="43"/>
      <c r="ORD48" s="43"/>
      <c r="ORG48" s="43"/>
      <c r="ORJ48" s="43"/>
      <c r="ORM48" s="43"/>
      <c r="ORP48" s="43"/>
      <c r="ORS48" s="43"/>
      <c r="ORV48" s="43"/>
      <c r="ORY48" s="43"/>
      <c r="OSB48" s="43"/>
      <c r="OSE48" s="43"/>
      <c r="OSH48" s="43"/>
      <c r="OSK48" s="43"/>
      <c r="OSN48" s="43"/>
      <c r="OSQ48" s="43"/>
      <c r="OST48" s="43"/>
      <c r="OSW48" s="43"/>
      <c r="OSZ48" s="43"/>
      <c r="OTC48" s="43"/>
      <c r="OTF48" s="43"/>
      <c r="OTI48" s="43"/>
      <c r="OTL48" s="43"/>
      <c r="OTO48" s="43"/>
      <c r="OTR48" s="43"/>
      <c r="OTU48" s="43"/>
      <c r="OTX48" s="43"/>
      <c r="OUA48" s="43"/>
      <c r="OUD48" s="43"/>
      <c r="OUG48" s="43"/>
      <c r="OUJ48" s="43"/>
      <c r="OUM48" s="43"/>
      <c r="OUP48" s="43"/>
      <c r="OUS48" s="43"/>
      <c r="OUV48" s="43"/>
      <c r="OUY48" s="43"/>
      <c r="OVB48" s="43"/>
      <c r="OVE48" s="43"/>
      <c r="OVH48" s="43"/>
      <c r="OVK48" s="43"/>
      <c r="OVN48" s="43"/>
      <c r="OVQ48" s="43"/>
      <c r="OVT48" s="43"/>
      <c r="OVW48" s="43"/>
      <c r="OVZ48" s="43"/>
      <c r="OWC48" s="43"/>
      <c r="OWF48" s="43"/>
      <c r="OWI48" s="43"/>
      <c r="OWL48" s="43"/>
      <c r="OWO48" s="43"/>
      <c r="OWR48" s="43"/>
      <c r="OWU48" s="43"/>
      <c r="OWX48" s="43"/>
      <c r="OXA48" s="43"/>
      <c r="OXD48" s="43"/>
      <c r="OXG48" s="43"/>
      <c r="OXJ48" s="43"/>
      <c r="OXM48" s="43"/>
      <c r="OXP48" s="43"/>
      <c r="OXS48" s="43"/>
      <c r="OXV48" s="43"/>
      <c r="OXY48" s="43"/>
      <c r="OYB48" s="43"/>
      <c r="OYE48" s="43"/>
      <c r="OYH48" s="43"/>
      <c r="OYK48" s="43"/>
      <c r="OYN48" s="43"/>
      <c r="OYQ48" s="43"/>
      <c r="OYT48" s="43"/>
      <c r="OYW48" s="43"/>
      <c r="OYZ48" s="43"/>
      <c r="OZC48" s="43"/>
      <c r="OZF48" s="43"/>
      <c r="OZI48" s="43"/>
      <c r="OZL48" s="43"/>
      <c r="OZO48" s="43"/>
      <c r="OZR48" s="43"/>
      <c r="OZU48" s="43"/>
      <c r="OZX48" s="43"/>
      <c r="PAA48" s="43"/>
      <c r="PAD48" s="43"/>
      <c r="PAG48" s="43"/>
      <c r="PAJ48" s="43"/>
      <c r="PAM48" s="43"/>
      <c r="PAP48" s="43"/>
      <c r="PAS48" s="43"/>
      <c r="PAV48" s="43"/>
      <c r="PAY48" s="43"/>
      <c r="PBB48" s="43"/>
      <c r="PBE48" s="43"/>
      <c r="PBH48" s="43"/>
      <c r="PBK48" s="43"/>
      <c r="PBN48" s="43"/>
      <c r="PBQ48" s="43"/>
      <c r="PBT48" s="43"/>
      <c r="PBW48" s="43"/>
      <c r="PBZ48" s="43"/>
      <c r="PCC48" s="43"/>
      <c r="PCF48" s="43"/>
      <c r="PCI48" s="43"/>
      <c r="PCL48" s="43"/>
      <c r="PCO48" s="43"/>
      <c r="PCR48" s="43"/>
      <c r="PCU48" s="43"/>
      <c r="PCX48" s="43"/>
      <c r="PDA48" s="43"/>
      <c r="PDD48" s="43"/>
      <c r="PDG48" s="43"/>
      <c r="PDJ48" s="43"/>
      <c r="PDM48" s="43"/>
      <c r="PDP48" s="43"/>
      <c r="PDS48" s="43"/>
      <c r="PDV48" s="43"/>
      <c r="PDY48" s="43"/>
      <c r="PEB48" s="43"/>
      <c r="PEE48" s="43"/>
      <c r="PEH48" s="43"/>
      <c r="PEK48" s="43"/>
      <c r="PEN48" s="43"/>
      <c r="PEQ48" s="43"/>
      <c r="PET48" s="43"/>
      <c r="PEW48" s="43"/>
      <c r="PEZ48" s="43"/>
      <c r="PFC48" s="43"/>
      <c r="PFF48" s="43"/>
      <c r="PFI48" s="43"/>
      <c r="PFL48" s="43"/>
      <c r="PFO48" s="43"/>
      <c r="PFR48" s="43"/>
      <c r="PFU48" s="43"/>
      <c r="PFX48" s="43"/>
      <c r="PGA48" s="43"/>
      <c r="PGD48" s="43"/>
      <c r="PGG48" s="43"/>
      <c r="PGJ48" s="43"/>
      <c r="PGM48" s="43"/>
      <c r="PGP48" s="43"/>
      <c r="PGS48" s="43"/>
      <c r="PGV48" s="43"/>
      <c r="PGY48" s="43"/>
      <c r="PHB48" s="43"/>
      <c r="PHE48" s="43"/>
      <c r="PHH48" s="43"/>
      <c r="PHK48" s="43"/>
      <c r="PHN48" s="43"/>
      <c r="PHQ48" s="43"/>
      <c r="PHT48" s="43"/>
      <c r="PHW48" s="43"/>
      <c r="PHZ48" s="43"/>
      <c r="PIC48" s="43"/>
      <c r="PIF48" s="43"/>
      <c r="PII48" s="43"/>
      <c r="PIL48" s="43"/>
      <c r="PIO48" s="43"/>
      <c r="PIR48" s="43"/>
      <c r="PIU48" s="43"/>
      <c r="PIX48" s="43"/>
      <c r="PJA48" s="43"/>
      <c r="PJD48" s="43"/>
      <c r="PJG48" s="43"/>
      <c r="PJJ48" s="43"/>
      <c r="PJM48" s="43"/>
      <c r="PJP48" s="43"/>
      <c r="PJS48" s="43"/>
      <c r="PJV48" s="43"/>
      <c r="PJY48" s="43"/>
      <c r="PKB48" s="43"/>
      <c r="PKE48" s="43"/>
      <c r="PKH48" s="43"/>
      <c r="PKK48" s="43"/>
      <c r="PKN48" s="43"/>
      <c r="PKQ48" s="43"/>
      <c r="PKT48" s="43"/>
      <c r="PKW48" s="43"/>
      <c r="PKZ48" s="43"/>
      <c r="PLC48" s="43"/>
      <c r="PLF48" s="43"/>
      <c r="PLI48" s="43"/>
      <c r="PLL48" s="43"/>
      <c r="PLO48" s="43"/>
      <c r="PLR48" s="43"/>
      <c r="PLU48" s="43"/>
      <c r="PLX48" s="43"/>
      <c r="PMA48" s="43"/>
      <c r="PMD48" s="43"/>
      <c r="PMG48" s="43"/>
      <c r="PMJ48" s="43"/>
      <c r="PMM48" s="43"/>
      <c r="PMP48" s="43"/>
      <c r="PMS48" s="43"/>
      <c r="PMV48" s="43"/>
      <c r="PMY48" s="43"/>
      <c r="PNB48" s="43"/>
      <c r="PNE48" s="43"/>
      <c r="PNH48" s="43"/>
      <c r="PNK48" s="43"/>
      <c r="PNN48" s="43"/>
      <c r="PNQ48" s="43"/>
      <c r="PNT48" s="43"/>
      <c r="PNW48" s="43"/>
      <c r="PNZ48" s="43"/>
      <c r="POC48" s="43"/>
      <c r="POF48" s="43"/>
      <c r="POI48" s="43"/>
      <c r="POL48" s="43"/>
      <c r="POO48" s="43"/>
      <c r="POR48" s="43"/>
      <c r="POU48" s="43"/>
      <c r="POX48" s="43"/>
      <c r="PPA48" s="43"/>
      <c r="PPD48" s="43"/>
      <c r="PPG48" s="43"/>
      <c r="PPJ48" s="43"/>
      <c r="PPM48" s="43"/>
      <c r="PPP48" s="43"/>
      <c r="PPS48" s="43"/>
      <c r="PPV48" s="43"/>
      <c r="PPY48" s="43"/>
      <c r="PQB48" s="43"/>
      <c r="PQE48" s="43"/>
      <c r="PQH48" s="43"/>
      <c r="PQK48" s="43"/>
      <c r="PQN48" s="43"/>
      <c r="PQQ48" s="43"/>
      <c r="PQT48" s="43"/>
      <c r="PQW48" s="43"/>
      <c r="PQZ48" s="43"/>
      <c r="PRC48" s="43"/>
      <c r="PRF48" s="43"/>
      <c r="PRI48" s="43"/>
      <c r="PRL48" s="43"/>
      <c r="PRO48" s="43"/>
      <c r="PRR48" s="43"/>
      <c r="PRU48" s="43"/>
      <c r="PRX48" s="43"/>
      <c r="PSA48" s="43"/>
      <c r="PSD48" s="43"/>
      <c r="PSG48" s="43"/>
      <c r="PSJ48" s="43"/>
      <c r="PSM48" s="43"/>
      <c r="PSP48" s="43"/>
      <c r="PSS48" s="43"/>
      <c r="PSV48" s="43"/>
      <c r="PSY48" s="43"/>
      <c r="PTB48" s="43"/>
      <c r="PTE48" s="43"/>
      <c r="PTH48" s="43"/>
      <c r="PTK48" s="43"/>
      <c r="PTN48" s="43"/>
      <c r="PTQ48" s="43"/>
      <c r="PTT48" s="43"/>
      <c r="PTW48" s="43"/>
      <c r="PTZ48" s="43"/>
      <c r="PUC48" s="43"/>
      <c r="PUF48" s="43"/>
      <c r="PUI48" s="43"/>
      <c r="PUL48" s="43"/>
      <c r="PUO48" s="43"/>
      <c r="PUR48" s="43"/>
      <c r="PUU48" s="43"/>
      <c r="PUX48" s="43"/>
      <c r="PVA48" s="43"/>
      <c r="PVD48" s="43"/>
      <c r="PVG48" s="43"/>
      <c r="PVJ48" s="43"/>
      <c r="PVM48" s="43"/>
      <c r="PVP48" s="43"/>
      <c r="PVS48" s="43"/>
      <c r="PVV48" s="43"/>
      <c r="PVY48" s="43"/>
      <c r="PWB48" s="43"/>
      <c r="PWE48" s="43"/>
      <c r="PWH48" s="43"/>
      <c r="PWK48" s="43"/>
      <c r="PWN48" s="43"/>
      <c r="PWQ48" s="43"/>
      <c r="PWT48" s="43"/>
      <c r="PWW48" s="43"/>
      <c r="PWZ48" s="43"/>
      <c r="PXC48" s="43"/>
      <c r="PXF48" s="43"/>
      <c r="PXI48" s="43"/>
      <c r="PXL48" s="43"/>
      <c r="PXO48" s="43"/>
      <c r="PXR48" s="43"/>
      <c r="PXU48" s="43"/>
      <c r="PXX48" s="43"/>
      <c r="PYA48" s="43"/>
      <c r="PYD48" s="43"/>
      <c r="PYG48" s="43"/>
      <c r="PYJ48" s="43"/>
      <c r="PYM48" s="43"/>
      <c r="PYP48" s="43"/>
      <c r="PYS48" s="43"/>
      <c r="PYV48" s="43"/>
      <c r="PYY48" s="43"/>
      <c r="PZB48" s="43"/>
      <c r="PZE48" s="43"/>
      <c r="PZH48" s="43"/>
      <c r="PZK48" s="43"/>
      <c r="PZN48" s="43"/>
      <c r="PZQ48" s="43"/>
      <c r="PZT48" s="43"/>
      <c r="PZW48" s="43"/>
      <c r="PZZ48" s="43"/>
      <c r="QAC48" s="43"/>
      <c r="QAF48" s="43"/>
      <c r="QAI48" s="43"/>
      <c r="QAL48" s="43"/>
      <c r="QAO48" s="43"/>
      <c r="QAR48" s="43"/>
      <c r="QAU48" s="43"/>
      <c r="QAX48" s="43"/>
      <c r="QBA48" s="43"/>
      <c r="QBD48" s="43"/>
      <c r="QBG48" s="43"/>
      <c r="QBJ48" s="43"/>
      <c r="QBM48" s="43"/>
      <c r="QBP48" s="43"/>
      <c r="QBS48" s="43"/>
      <c r="QBV48" s="43"/>
      <c r="QBY48" s="43"/>
      <c r="QCB48" s="43"/>
      <c r="QCE48" s="43"/>
      <c r="QCH48" s="43"/>
      <c r="QCK48" s="43"/>
      <c r="QCN48" s="43"/>
      <c r="QCQ48" s="43"/>
      <c r="QCT48" s="43"/>
      <c r="QCW48" s="43"/>
      <c r="QCZ48" s="43"/>
      <c r="QDC48" s="43"/>
      <c r="QDF48" s="43"/>
      <c r="QDI48" s="43"/>
      <c r="QDL48" s="43"/>
      <c r="QDO48" s="43"/>
      <c r="QDR48" s="43"/>
      <c r="QDU48" s="43"/>
      <c r="QDX48" s="43"/>
      <c r="QEA48" s="43"/>
      <c r="QED48" s="43"/>
      <c r="QEG48" s="43"/>
      <c r="QEJ48" s="43"/>
      <c r="QEM48" s="43"/>
      <c r="QEP48" s="43"/>
      <c r="QES48" s="43"/>
      <c r="QEV48" s="43"/>
      <c r="QEY48" s="43"/>
      <c r="QFB48" s="43"/>
      <c r="QFE48" s="43"/>
      <c r="QFH48" s="43"/>
      <c r="QFK48" s="43"/>
      <c r="QFN48" s="43"/>
      <c r="QFQ48" s="43"/>
      <c r="QFT48" s="43"/>
      <c r="QFW48" s="43"/>
      <c r="QFZ48" s="43"/>
      <c r="QGC48" s="43"/>
      <c r="QGF48" s="43"/>
      <c r="QGI48" s="43"/>
      <c r="QGL48" s="43"/>
      <c r="QGO48" s="43"/>
      <c r="QGR48" s="43"/>
      <c r="QGU48" s="43"/>
      <c r="QGX48" s="43"/>
      <c r="QHA48" s="43"/>
      <c r="QHD48" s="43"/>
      <c r="QHG48" s="43"/>
      <c r="QHJ48" s="43"/>
      <c r="QHM48" s="43"/>
      <c r="QHP48" s="43"/>
      <c r="QHS48" s="43"/>
      <c r="QHV48" s="43"/>
      <c r="QHY48" s="43"/>
      <c r="QIB48" s="43"/>
      <c r="QIE48" s="43"/>
      <c r="QIH48" s="43"/>
      <c r="QIK48" s="43"/>
      <c r="QIN48" s="43"/>
      <c r="QIQ48" s="43"/>
      <c r="QIT48" s="43"/>
      <c r="QIW48" s="43"/>
      <c r="QIZ48" s="43"/>
      <c r="QJC48" s="43"/>
      <c r="QJF48" s="43"/>
      <c r="QJI48" s="43"/>
      <c r="QJL48" s="43"/>
      <c r="QJO48" s="43"/>
      <c r="QJR48" s="43"/>
      <c r="QJU48" s="43"/>
      <c r="QJX48" s="43"/>
      <c r="QKA48" s="43"/>
      <c r="QKD48" s="43"/>
      <c r="QKG48" s="43"/>
      <c r="QKJ48" s="43"/>
      <c r="QKM48" s="43"/>
      <c r="QKP48" s="43"/>
      <c r="QKS48" s="43"/>
      <c r="QKV48" s="43"/>
      <c r="QKY48" s="43"/>
      <c r="QLB48" s="43"/>
      <c r="QLE48" s="43"/>
      <c r="QLH48" s="43"/>
      <c r="QLK48" s="43"/>
      <c r="QLN48" s="43"/>
      <c r="QLQ48" s="43"/>
      <c r="QLT48" s="43"/>
      <c r="QLW48" s="43"/>
      <c r="QLZ48" s="43"/>
      <c r="QMC48" s="43"/>
      <c r="QMF48" s="43"/>
      <c r="QMI48" s="43"/>
      <c r="QML48" s="43"/>
      <c r="QMO48" s="43"/>
      <c r="QMR48" s="43"/>
      <c r="QMU48" s="43"/>
      <c r="QMX48" s="43"/>
      <c r="QNA48" s="43"/>
      <c r="QND48" s="43"/>
      <c r="QNG48" s="43"/>
      <c r="QNJ48" s="43"/>
      <c r="QNM48" s="43"/>
      <c r="QNP48" s="43"/>
      <c r="QNS48" s="43"/>
      <c r="QNV48" s="43"/>
      <c r="QNY48" s="43"/>
      <c r="QOB48" s="43"/>
      <c r="QOE48" s="43"/>
      <c r="QOH48" s="43"/>
      <c r="QOK48" s="43"/>
      <c r="QON48" s="43"/>
      <c r="QOQ48" s="43"/>
      <c r="QOT48" s="43"/>
      <c r="QOW48" s="43"/>
      <c r="QOZ48" s="43"/>
      <c r="QPC48" s="43"/>
      <c r="QPF48" s="43"/>
      <c r="QPI48" s="43"/>
      <c r="QPL48" s="43"/>
      <c r="QPO48" s="43"/>
      <c r="QPR48" s="43"/>
      <c r="QPU48" s="43"/>
      <c r="QPX48" s="43"/>
      <c r="QQA48" s="43"/>
      <c r="QQD48" s="43"/>
      <c r="QQG48" s="43"/>
      <c r="QQJ48" s="43"/>
      <c r="QQM48" s="43"/>
      <c r="QQP48" s="43"/>
      <c r="QQS48" s="43"/>
      <c r="QQV48" s="43"/>
      <c r="QQY48" s="43"/>
      <c r="QRB48" s="43"/>
      <c r="QRE48" s="43"/>
      <c r="QRH48" s="43"/>
      <c r="QRK48" s="43"/>
      <c r="QRN48" s="43"/>
      <c r="QRQ48" s="43"/>
      <c r="QRT48" s="43"/>
      <c r="QRW48" s="43"/>
      <c r="QRZ48" s="43"/>
      <c r="QSC48" s="43"/>
      <c r="QSF48" s="43"/>
      <c r="QSI48" s="43"/>
      <c r="QSL48" s="43"/>
      <c r="QSO48" s="43"/>
      <c r="QSR48" s="43"/>
      <c r="QSU48" s="43"/>
      <c r="QSX48" s="43"/>
      <c r="QTA48" s="43"/>
      <c r="QTD48" s="43"/>
      <c r="QTG48" s="43"/>
      <c r="QTJ48" s="43"/>
      <c r="QTM48" s="43"/>
      <c r="QTP48" s="43"/>
      <c r="QTS48" s="43"/>
      <c r="QTV48" s="43"/>
      <c r="QTY48" s="43"/>
      <c r="QUB48" s="43"/>
      <c r="QUE48" s="43"/>
      <c r="QUH48" s="43"/>
      <c r="QUK48" s="43"/>
      <c r="QUN48" s="43"/>
      <c r="QUQ48" s="43"/>
      <c r="QUT48" s="43"/>
      <c r="QUW48" s="43"/>
      <c r="QUZ48" s="43"/>
      <c r="QVC48" s="43"/>
      <c r="QVF48" s="43"/>
      <c r="QVI48" s="43"/>
      <c r="QVL48" s="43"/>
      <c r="QVO48" s="43"/>
      <c r="QVR48" s="43"/>
      <c r="QVU48" s="43"/>
      <c r="QVX48" s="43"/>
      <c r="QWA48" s="43"/>
      <c r="QWD48" s="43"/>
      <c r="QWG48" s="43"/>
      <c r="QWJ48" s="43"/>
      <c r="QWM48" s="43"/>
      <c r="QWP48" s="43"/>
      <c r="QWS48" s="43"/>
      <c r="QWV48" s="43"/>
      <c r="QWY48" s="43"/>
      <c r="QXB48" s="43"/>
      <c r="QXE48" s="43"/>
      <c r="QXH48" s="43"/>
      <c r="QXK48" s="43"/>
      <c r="QXN48" s="43"/>
      <c r="QXQ48" s="43"/>
      <c r="QXT48" s="43"/>
      <c r="QXW48" s="43"/>
      <c r="QXZ48" s="43"/>
      <c r="QYC48" s="43"/>
      <c r="QYF48" s="43"/>
      <c r="QYI48" s="43"/>
      <c r="QYL48" s="43"/>
      <c r="QYO48" s="43"/>
      <c r="QYR48" s="43"/>
      <c r="QYU48" s="43"/>
      <c r="QYX48" s="43"/>
      <c r="QZA48" s="43"/>
      <c r="QZD48" s="43"/>
      <c r="QZG48" s="43"/>
      <c r="QZJ48" s="43"/>
      <c r="QZM48" s="43"/>
      <c r="QZP48" s="43"/>
      <c r="QZS48" s="43"/>
      <c r="QZV48" s="43"/>
      <c r="QZY48" s="43"/>
      <c r="RAB48" s="43"/>
      <c r="RAE48" s="43"/>
      <c r="RAH48" s="43"/>
      <c r="RAK48" s="43"/>
      <c r="RAN48" s="43"/>
      <c r="RAQ48" s="43"/>
      <c r="RAT48" s="43"/>
      <c r="RAW48" s="43"/>
      <c r="RAZ48" s="43"/>
      <c r="RBC48" s="43"/>
      <c r="RBF48" s="43"/>
      <c r="RBI48" s="43"/>
      <c r="RBL48" s="43"/>
      <c r="RBO48" s="43"/>
      <c r="RBR48" s="43"/>
      <c r="RBU48" s="43"/>
      <c r="RBX48" s="43"/>
      <c r="RCA48" s="43"/>
      <c r="RCD48" s="43"/>
      <c r="RCG48" s="43"/>
      <c r="RCJ48" s="43"/>
      <c r="RCM48" s="43"/>
      <c r="RCP48" s="43"/>
      <c r="RCS48" s="43"/>
      <c r="RCV48" s="43"/>
      <c r="RCY48" s="43"/>
      <c r="RDB48" s="43"/>
      <c r="RDE48" s="43"/>
      <c r="RDH48" s="43"/>
      <c r="RDK48" s="43"/>
      <c r="RDN48" s="43"/>
      <c r="RDQ48" s="43"/>
      <c r="RDT48" s="43"/>
      <c r="RDW48" s="43"/>
      <c r="RDZ48" s="43"/>
      <c r="REC48" s="43"/>
      <c r="REF48" s="43"/>
      <c r="REI48" s="43"/>
      <c r="REL48" s="43"/>
      <c r="REO48" s="43"/>
      <c r="RER48" s="43"/>
      <c r="REU48" s="43"/>
      <c r="REX48" s="43"/>
      <c r="RFA48" s="43"/>
      <c r="RFD48" s="43"/>
      <c r="RFG48" s="43"/>
      <c r="RFJ48" s="43"/>
      <c r="RFM48" s="43"/>
      <c r="RFP48" s="43"/>
      <c r="RFS48" s="43"/>
      <c r="RFV48" s="43"/>
      <c r="RFY48" s="43"/>
      <c r="RGB48" s="43"/>
      <c r="RGE48" s="43"/>
      <c r="RGH48" s="43"/>
      <c r="RGK48" s="43"/>
      <c r="RGN48" s="43"/>
      <c r="RGQ48" s="43"/>
      <c r="RGT48" s="43"/>
      <c r="RGW48" s="43"/>
      <c r="RGZ48" s="43"/>
      <c r="RHC48" s="43"/>
      <c r="RHF48" s="43"/>
      <c r="RHI48" s="43"/>
      <c r="RHL48" s="43"/>
      <c r="RHO48" s="43"/>
      <c r="RHR48" s="43"/>
      <c r="RHU48" s="43"/>
      <c r="RHX48" s="43"/>
      <c r="RIA48" s="43"/>
      <c r="RID48" s="43"/>
      <c r="RIG48" s="43"/>
      <c r="RIJ48" s="43"/>
      <c r="RIM48" s="43"/>
      <c r="RIP48" s="43"/>
      <c r="RIS48" s="43"/>
      <c r="RIV48" s="43"/>
      <c r="RIY48" s="43"/>
      <c r="RJB48" s="43"/>
      <c r="RJE48" s="43"/>
      <c r="RJH48" s="43"/>
      <c r="RJK48" s="43"/>
      <c r="RJN48" s="43"/>
      <c r="RJQ48" s="43"/>
      <c r="RJT48" s="43"/>
      <c r="RJW48" s="43"/>
      <c r="RJZ48" s="43"/>
      <c r="RKC48" s="43"/>
      <c r="RKF48" s="43"/>
      <c r="RKI48" s="43"/>
      <c r="RKL48" s="43"/>
      <c r="RKO48" s="43"/>
      <c r="RKR48" s="43"/>
      <c r="RKU48" s="43"/>
      <c r="RKX48" s="43"/>
      <c r="RLA48" s="43"/>
      <c r="RLD48" s="43"/>
      <c r="RLG48" s="43"/>
      <c r="RLJ48" s="43"/>
      <c r="RLM48" s="43"/>
      <c r="RLP48" s="43"/>
      <c r="RLS48" s="43"/>
      <c r="RLV48" s="43"/>
      <c r="RLY48" s="43"/>
      <c r="RMB48" s="43"/>
      <c r="RME48" s="43"/>
      <c r="RMH48" s="43"/>
      <c r="RMK48" s="43"/>
      <c r="RMN48" s="43"/>
      <c r="RMQ48" s="43"/>
      <c r="RMT48" s="43"/>
      <c r="RMW48" s="43"/>
      <c r="RMZ48" s="43"/>
      <c r="RNC48" s="43"/>
      <c r="RNF48" s="43"/>
      <c r="RNI48" s="43"/>
      <c r="RNL48" s="43"/>
      <c r="RNO48" s="43"/>
      <c r="RNR48" s="43"/>
      <c r="RNU48" s="43"/>
      <c r="RNX48" s="43"/>
      <c r="ROA48" s="43"/>
      <c r="ROD48" s="43"/>
      <c r="ROG48" s="43"/>
      <c r="ROJ48" s="43"/>
      <c r="ROM48" s="43"/>
      <c r="ROP48" s="43"/>
      <c r="ROS48" s="43"/>
      <c r="ROV48" s="43"/>
      <c r="ROY48" s="43"/>
      <c r="RPB48" s="43"/>
      <c r="RPE48" s="43"/>
      <c r="RPH48" s="43"/>
      <c r="RPK48" s="43"/>
      <c r="RPN48" s="43"/>
      <c r="RPQ48" s="43"/>
      <c r="RPT48" s="43"/>
      <c r="RPW48" s="43"/>
      <c r="RPZ48" s="43"/>
      <c r="RQC48" s="43"/>
      <c r="RQF48" s="43"/>
      <c r="RQI48" s="43"/>
      <c r="RQL48" s="43"/>
      <c r="RQO48" s="43"/>
      <c r="RQR48" s="43"/>
      <c r="RQU48" s="43"/>
      <c r="RQX48" s="43"/>
      <c r="RRA48" s="43"/>
      <c r="RRD48" s="43"/>
      <c r="RRG48" s="43"/>
      <c r="RRJ48" s="43"/>
      <c r="RRM48" s="43"/>
      <c r="RRP48" s="43"/>
      <c r="RRS48" s="43"/>
      <c r="RRV48" s="43"/>
      <c r="RRY48" s="43"/>
      <c r="RSB48" s="43"/>
      <c r="RSE48" s="43"/>
      <c r="RSH48" s="43"/>
      <c r="RSK48" s="43"/>
      <c r="RSN48" s="43"/>
      <c r="RSQ48" s="43"/>
      <c r="RST48" s="43"/>
      <c r="RSW48" s="43"/>
      <c r="RSZ48" s="43"/>
      <c r="RTC48" s="43"/>
      <c r="RTF48" s="43"/>
      <c r="RTI48" s="43"/>
      <c r="RTL48" s="43"/>
      <c r="RTO48" s="43"/>
      <c r="RTR48" s="43"/>
      <c r="RTU48" s="43"/>
      <c r="RTX48" s="43"/>
      <c r="RUA48" s="43"/>
      <c r="RUD48" s="43"/>
      <c r="RUG48" s="43"/>
      <c r="RUJ48" s="43"/>
      <c r="RUM48" s="43"/>
      <c r="RUP48" s="43"/>
      <c r="RUS48" s="43"/>
      <c r="RUV48" s="43"/>
      <c r="RUY48" s="43"/>
      <c r="RVB48" s="43"/>
      <c r="RVE48" s="43"/>
      <c r="RVH48" s="43"/>
      <c r="RVK48" s="43"/>
      <c r="RVN48" s="43"/>
      <c r="RVQ48" s="43"/>
      <c r="RVT48" s="43"/>
      <c r="RVW48" s="43"/>
      <c r="RVZ48" s="43"/>
      <c r="RWC48" s="43"/>
      <c r="RWF48" s="43"/>
      <c r="RWI48" s="43"/>
      <c r="RWL48" s="43"/>
      <c r="RWO48" s="43"/>
      <c r="RWR48" s="43"/>
      <c r="RWU48" s="43"/>
      <c r="RWX48" s="43"/>
      <c r="RXA48" s="43"/>
      <c r="RXD48" s="43"/>
      <c r="RXG48" s="43"/>
      <c r="RXJ48" s="43"/>
      <c r="RXM48" s="43"/>
      <c r="RXP48" s="43"/>
      <c r="RXS48" s="43"/>
      <c r="RXV48" s="43"/>
      <c r="RXY48" s="43"/>
      <c r="RYB48" s="43"/>
      <c r="RYE48" s="43"/>
      <c r="RYH48" s="43"/>
      <c r="RYK48" s="43"/>
      <c r="RYN48" s="43"/>
      <c r="RYQ48" s="43"/>
      <c r="RYT48" s="43"/>
      <c r="RYW48" s="43"/>
      <c r="RYZ48" s="43"/>
      <c r="RZC48" s="43"/>
      <c r="RZF48" s="43"/>
      <c r="RZI48" s="43"/>
      <c r="RZL48" s="43"/>
      <c r="RZO48" s="43"/>
      <c r="RZR48" s="43"/>
      <c r="RZU48" s="43"/>
      <c r="RZX48" s="43"/>
      <c r="SAA48" s="43"/>
      <c r="SAD48" s="43"/>
      <c r="SAG48" s="43"/>
      <c r="SAJ48" s="43"/>
      <c r="SAM48" s="43"/>
      <c r="SAP48" s="43"/>
      <c r="SAS48" s="43"/>
      <c r="SAV48" s="43"/>
      <c r="SAY48" s="43"/>
      <c r="SBB48" s="43"/>
      <c r="SBE48" s="43"/>
      <c r="SBH48" s="43"/>
      <c r="SBK48" s="43"/>
      <c r="SBN48" s="43"/>
      <c r="SBQ48" s="43"/>
      <c r="SBT48" s="43"/>
      <c r="SBW48" s="43"/>
      <c r="SBZ48" s="43"/>
      <c r="SCC48" s="43"/>
      <c r="SCF48" s="43"/>
      <c r="SCI48" s="43"/>
      <c r="SCL48" s="43"/>
      <c r="SCO48" s="43"/>
      <c r="SCR48" s="43"/>
      <c r="SCU48" s="43"/>
      <c r="SCX48" s="43"/>
      <c r="SDA48" s="43"/>
      <c r="SDD48" s="43"/>
      <c r="SDG48" s="43"/>
      <c r="SDJ48" s="43"/>
      <c r="SDM48" s="43"/>
      <c r="SDP48" s="43"/>
      <c r="SDS48" s="43"/>
      <c r="SDV48" s="43"/>
      <c r="SDY48" s="43"/>
      <c r="SEB48" s="43"/>
      <c r="SEE48" s="43"/>
      <c r="SEH48" s="43"/>
      <c r="SEK48" s="43"/>
      <c r="SEN48" s="43"/>
      <c r="SEQ48" s="43"/>
      <c r="SET48" s="43"/>
      <c r="SEW48" s="43"/>
      <c r="SEZ48" s="43"/>
      <c r="SFC48" s="43"/>
      <c r="SFF48" s="43"/>
      <c r="SFI48" s="43"/>
      <c r="SFL48" s="43"/>
      <c r="SFO48" s="43"/>
      <c r="SFR48" s="43"/>
      <c r="SFU48" s="43"/>
      <c r="SFX48" s="43"/>
      <c r="SGA48" s="43"/>
      <c r="SGD48" s="43"/>
      <c r="SGG48" s="43"/>
      <c r="SGJ48" s="43"/>
      <c r="SGM48" s="43"/>
      <c r="SGP48" s="43"/>
      <c r="SGS48" s="43"/>
      <c r="SGV48" s="43"/>
      <c r="SGY48" s="43"/>
      <c r="SHB48" s="43"/>
      <c r="SHE48" s="43"/>
      <c r="SHH48" s="43"/>
      <c r="SHK48" s="43"/>
      <c r="SHN48" s="43"/>
      <c r="SHQ48" s="43"/>
      <c r="SHT48" s="43"/>
      <c r="SHW48" s="43"/>
      <c r="SHZ48" s="43"/>
      <c r="SIC48" s="43"/>
      <c r="SIF48" s="43"/>
      <c r="SII48" s="43"/>
      <c r="SIL48" s="43"/>
      <c r="SIO48" s="43"/>
      <c r="SIR48" s="43"/>
      <c r="SIU48" s="43"/>
      <c r="SIX48" s="43"/>
      <c r="SJA48" s="43"/>
      <c r="SJD48" s="43"/>
      <c r="SJG48" s="43"/>
      <c r="SJJ48" s="43"/>
      <c r="SJM48" s="43"/>
      <c r="SJP48" s="43"/>
      <c r="SJS48" s="43"/>
      <c r="SJV48" s="43"/>
      <c r="SJY48" s="43"/>
      <c r="SKB48" s="43"/>
      <c r="SKE48" s="43"/>
      <c r="SKH48" s="43"/>
      <c r="SKK48" s="43"/>
      <c r="SKN48" s="43"/>
      <c r="SKQ48" s="43"/>
      <c r="SKT48" s="43"/>
      <c r="SKW48" s="43"/>
      <c r="SKZ48" s="43"/>
      <c r="SLC48" s="43"/>
      <c r="SLF48" s="43"/>
      <c r="SLI48" s="43"/>
      <c r="SLL48" s="43"/>
      <c r="SLO48" s="43"/>
      <c r="SLR48" s="43"/>
      <c r="SLU48" s="43"/>
      <c r="SLX48" s="43"/>
      <c r="SMA48" s="43"/>
      <c r="SMD48" s="43"/>
      <c r="SMG48" s="43"/>
      <c r="SMJ48" s="43"/>
      <c r="SMM48" s="43"/>
      <c r="SMP48" s="43"/>
      <c r="SMS48" s="43"/>
      <c r="SMV48" s="43"/>
      <c r="SMY48" s="43"/>
      <c r="SNB48" s="43"/>
      <c r="SNE48" s="43"/>
      <c r="SNH48" s="43"/>
      <c r="SNK48" s="43"/>
      <c r="SNN48" s="43"/>
      <c r="SNQ48" s="43"/>
      <c r="SNT48" s="43"/>
      <c r="SNW48" s="43"/>
      <c r="SNZ48" s="43"/>
      <c r="SOC48" s="43"/>
      <c r="SOF48" s="43"/>
      <c r="SOI48" s="43"/>
      <c r="SOL48" s="43"/>
      <c r="SOO48" s="43"/>
      <c r="SOR48" s="43"/>
      <c r="SOU48" s="43"/>
      <c r="SOX48" s="43"/>
      <c r="SPA48" s="43"/>
      <c r="SPD48" s="43"/>
      <c r="SPG48" s="43"/>
      <c r="SPJ48" s="43"/>
      <c r="SPM48" s="43"/>
      <c r="SPP48" s="43"/>
      <c r="SPS48" s="43"/>
      <c r="SPV48" s="43"/>
      <c r="SPY48" s="43"/>
      <c r="SQB48" s="43"/>
      <c r="SQE48" s="43"/>
      <c r="SQH48" s="43"/>
      <c r="SQK48" s="43"/>
      <c r="SQN48" s="43"/>
      <c r="SQQ48" s="43"/>
      <c r="SQT48" s="43"/>
      <c r="SQW48" s="43"/>
      <c r="SQZ48" s="43"/>
      <c r="SRC48" s="43"/>
      <c r="SRF48" s="43"/>
      <c r="SRI48" s="43"/>
      <c r="SRL48" s="43"/>
      <c r="SRO48" s="43"/>
      <c r="SRR48" s="43"/>
      <c r="SRU48" s="43"/>
      <c r="SRX48" s="43"/>
      <c r="SSA48" s="43"/>
      <c r="SSD48" s="43"/>
      <c r="SSG48" s="43"/>
      <c r="SSJ48" s="43"/>
      <c r="SSM48" s="43"/>
      <c r="SSP48" s="43"/>
      <c r="SSS48" s="43"/>
      <c r="SSV48" s="43"/>
      <c r="SSY48" s="43"/>
      <c r="STB48" s="43"/>
      <c r="STE48" s="43"/>
      <c r="STH48" s="43"/>
      <c r="STK48" s="43"/>
      <c r="STN48" s="43"/>
      <c r="STQ48" s="43"/>
      <c r="STT48" s="43"/>
      <c r="STW48" s="43"/>
      <c r="STZ48" s="43"/>
      <c r="SUC48" s="43"/>
      <c r="SUF48" s="43"/>
      <c r="SUI48" s="43"/>
      <c r="SUL48" s="43"/>
      <c r="SUO48" s="43"/>
      <c r="SUR48" s="43"/>
      <c r="SUU48" s="43"/>
      <c r="SUX48" s="43"/>
      <c r="SVA48" s="43"/>
      <c r="SVD48" s="43"/>
      <c r="SVG48" s="43"/>
      <c r="SVJ48" s="43"/>
      <c r="SVM48" s="43"/>
      <c r="SVP48" s="43"/>
      <c r="SVS48" s="43"/>
      <c r="SVV48" s="43"/>
      <c r="SVY48" s="43"/>
      <c r="SWB48" s="43"/>
      <c r="SWE48" s="43"/>
      <c r="SWH48" s="43"/>
      <c r="SWK48" s="43"/>
      <c r="SWN48" s="43"/>
      <c r="SWQ48" s="43"/>
      <c r="SWT48" s="43"/>
      <c r="SWW48" s="43"/>
      <c r="SWZ48" s="43"/>
      <c r="SXC48" s="43"/>
      <c r="SXF48" s="43"/>
      <c r="SXI48" s="43"/>
      <c r="SXL48" s="43"/>
      <c r="SXO48" s="43"/>
      <c r="SXR48" s="43"/>
      <c r="SXU48" s="43"/>
      <c r="SXX48" s="43"/>
      <c r="SYA48" s="43"/>
      <c r="SYD48" s="43"/>
      <c r="SYG48" s="43"/>
      <c r="SYJ48" s="43"/>
      <c r="SYM48" s="43"/>
      <c r="SYP48" s="43"/>
      <c r="SYS48" s="43"/>
      <c r="SYV48" s="43"/>
      <c r="SYY48" s="43"/>
      <c r="SZB48" s="43"/>
      <c r="SZE48" s="43"/>
      <c r="SZH48" s="43"/>
      <c r="SZK48" s="43"/>
      <c r="SZN48" s="43"/>
      <c r="SZQ48" s="43"/>
      <c r="SZT48" s="43"/>
      <c r="SZW48" s="43"/>
      <c r="SZZ48" s="43"/>
      <c r="TAC48" s="43"/>
      <c r="TAF48" s="43"/>
      <c r="TAI48" s="43"/>
      <c r="TAL48" s="43"/>
      <c r="TAO48" s="43"/>
      <c r="TAR48" s="43"/>
      <c r="TAU48" s="43"/>
      <c r="TAX48" s="43"/>
      <c r="TBA48" s="43"/>
      <c r="TBD48" s="43"/>
      <c r="TBG48" s="43"/>
      <c r="TBJ48" s="43"/>
      <c r="TBM48" s="43"/>
      <c r="TBP48" s="43"/>
      <c r="TBS48" s="43"/>
      <c r="TBV48" s="43"/>
      <c r="TBY48" s="43"/>
      <c r="TCB48" s="43"/>
      <c r="TCE48" s="43"/>
      <c r="TCH48" s="43"/>
      <c r="TCK48" s="43"/>
      <c r="TCN48" s="43"/>
      <c r="TCQ48" s="43"/>
      <c r="TCT48" s="43"/>
      <c r="TCW48" s="43"/>
      <c r="TCZ48" s="43"/>
      <c r="TDC48" s="43"/>
      <c r="TDF48" s="43"/>
      <c r="TDI48" s="43"/>
      <c r="TDL48" s="43"/>
      <c r="TDO48" s="43"/>
      <c r="TDR48" s="43"/>
      <c r="TDU48" s="43"/>
      <c r="TDX48" s="43"/>
      <c r="TEA48" s="43"/>
      <c r="TED48" s="43"/>
      <c r="TEG48" s="43"/>
      <c r="TEJ48" s="43"/>
      <c r="TEM48" s="43"/>
      <c r="TEP48" s="43"/>
      <c r="TES48" s="43"/>
      <c r="TEV48" s="43"/>
      <c r="TEY48" s="43"/>
      <c r="TFB48" s="43"/>
      <c r="TFE48" s="43"/>
      <c r="TFH48" s="43"/>
      <c r="TFK48" s="43"/>
      <c r="TFN48" s="43"/>
      <c r="TFQ48" s="43"/>
      <c r="TFT48" s="43"/>
      <c r="TFW48" s="43"/>
      <c r="TFZ48" s="43"/>
      <c r="TGC48" s="43"/>
      <c r="TGF48" s="43"/>
      <c r="TGI48" s="43"/>
      <c r="TGL48" s="43"/>
      <c r="TGO48" s="43"/>
      <c r="TGR48" s="43"/>
      <c r="TGU48" s="43"/>
      <c r="TGX48" s="43"/>
      <c r="THA48" s="43"/>
      <c r="THD48" s="43"/>
      <c r="THG48" s="43"/>
      <c r="THJ48" s="43"/>
      <c r="THM48" s="43"/>
      <c r="THP48" s="43"/>
      <c r="THS48" s="43"/>
      <c r="THV48" s="43"/>
      <c r="THY48" s="43"/>
      <c r="TIB48" s="43"/>
      <c r="TIE48" s="43"/>
      <c r="TIH48" s="43"/>
      <c r="TIK48" s="43"/>
      <c r="TIN48" s="43"/>
      <c r="TIQ48" s="43"/>
      <c r="TIT48" s="43"/>
      <c r="TIW48" s="43"/>
      <c r="TIZ48" s="43"/>
      <c r="TJC48" s="43"/>
      <c r="TJF48" s="43"/>
      <c r="TJI48" s="43"/>
      <c r="TJL48" s="43"/>
      <c r="TJO48" s="43"/>
      <c r="TJR48" s="43"/>
      <c r="TJU48" s="43"/>
      <c r="TJX48" s="43"/>
      <c r="TKA48" s="43"/>
      <c r="TKD48" s="43"/>
      <c r="TKG48" s="43"/>
      <c r="TKJ48" s="43"/>
      <c r="TKM48" s="43"/>
      <c r="TKP48" s="43"/>
      <c r="TKS48" s="43"/>
      <c r="TKV48" s="43"/>
      <c r="TKY48" s="43"/>
      <c r="TLB48" s="43"/>
      <c r="TLE48" s="43"/>
      <c r="TLH48" s="43"/>
      <c r="TLK48" s="43"/>
      <c r="TLN48" s="43"/>
      <c r="TLQ48" s="43"/>
      <c r="TLT48" s="43"/>
      <c r="TLW48" s="43"/>
      <c r="TLZ48" s="43"/>
      <c r="TMC48" s="43"/>
      <c r="TMF48" s="43"/>
      <c r="TMI48" s="43"/>
      <c r="TML48" s="43"/>
      <c r="TMO48" s="43"/>
      <c r="TMR48" s="43"/>
      <c r="TMU48" s="43"/>
      <c r="TMX48" s="43"/>
      <c r="TNA48" s="43"/>
      <c r="TND48" s="43"/>
      <c r="TNG48" s="43"/>
      <c r="TNJ48" s="43"/>
      <c r="TNM48" s="43"/>
      <c r="TNP48" s="43"/>
      <c r="TNS48" s="43"/>
      <c r="TNV48" s="43"/>
      <c r="TNY48" s="43"/>
      <c r="TOB48" s="43"/>
      <c r="TOE48" s="43"/>
      <c r="TOH48" s="43"/>
      <c r="TOK48" s="43"/>
      <c r="TON48" s="43"/>
      <c r="TOQ48" s="43"/>
      <c r="TOT48" s="43"/>
      <c r="TOW48" s="43"/>
      <c r="TOZ48" s="43"/>
      <c r="TPC48" s="43"/>
      <c r="TPF48" s="43"/>
      <c r="TPI48" s="43"/>
      <c r="TPL48" s="43"/>
      <c r="TPO48" s="43"/>
      <c r="TPR48" s="43"/>
      <c r="TPU48" s="43"/>
      <c r="TPX48" s="43"/>
      <c r="TQA48" s="43"/>
      <c r="TQD48" s="43"/>
      <c r="TQG48" s="43"/>
      <c r="TQJ48" s="43"/>
      <c r="TQM48" s="43"/>
      <c r="TQP48" s="43"/>
      <c r="TQS48" s="43"/>
      <c r="TQV48" s="43"/>
      <c r="TQY48" s="43"/>
      <c r="TRB48" s="43"/>
      <c r="TRE48" s="43"/>
      <c r="TRH48" s="43"/>
      <c r="TRK48" s="43"/>
      <c r="TRN48" s="43"/>
      <c r="TRQ48" s="43"/>
      <c r="TRT48" s="43"/>
      <c r="TRW48" s="43"/>
      <c r="TRZ48" s="43"/>
      <c r="TSC48" s="43"/>
      <c r="TSF48" s="43"/>
      <c r="TSI48" s="43"/>
      <c r="TSL48" s="43"/>
      <c r="TSO48" s="43"/>
      <c r="TSR48" s="43"/>
      <c r="TSU48" s="43"/>
      <c r="TSX48" s="43"/>
      <c r="TTA48" s="43"/>
      <c r="TTD48" s="43"/>
      <c r="TTG48" s="43"/>
      <c r="TTJ48" s="43"/>
      <c r="TTM48" s="43"/>
      <c r="TTP48" s="43"/>
      <c r="TTS48" s="43"/>
      <c r="TTV48" s="43"/>
      <c r="TTY48" s="43"/>
      <c r="TUB48" s="43"/>
      <c r="TUE48" s="43"/>
      <c r="TUH48" s="43"/>
      <c r="TUK48" s="43"/>
      <c r="TUN48" s="43"/>
      <c r="TUQ48" s="43"/>
      <c r="TUT48" s="43"/>
      <c r="TUW48" s="43"/>
      <c r="TUZ48" s="43"/>
      <c r="TVC48" s="43"/>
      <c r="TVF48" s="43"/>
      <c r="TVI48" s="43"/>
      <c r="TVL48" s="43"/>
      <c r="TVO48" s="43"/>
      <c r="TVR48" s="43"/>
      <c r="TVU48" s="43"/>
      <c r="TVX48" s="43"/>
      <c r="TWA48" s="43"/>
      <c r="TWD48" s="43"/>
      <c r="TWG48" s="43"/>
      <c r="TWJ48" s="43"/>
      <c r="TWM48" s="43"/>
      <c r="TWP48" s="43"/>
      <c r="TWS48" s="43"/>
      <c r="TWV48" s="43"/>
      <c r="TWY48" s="43"/>
      <c r="TXB48" s="43"/>
      <c r="TXE48" s="43"/>
      <c r="TXH48" s="43"/>
      <c r="TXK48" s="43"/>
      <c r="TXN48" s="43"/>
      <c r="TXQ48" s="43"/>
      <c r="TXT48" s="43"/>
      <c r="TXW48" s="43"/>
      <c r="TXZ48" s="43"/>
      <c r="TYC48" s="43"/>
      <c r="TYF48" s="43"/>
      <c r="TYI48" s="43"/>
      <c r="TYL48" s="43"/>
      <c r="TYO48" s="43"/>
      <c r="TYR48" s="43"/>
      <c r="TYU48" s="43"/>
      <c r="TYX48" s="43"/>
      <c r="TZA48" s="43"/>
      <c r="TZD48" s="43"/>
      <c r="TZG48" s="43"/>
      <c r="TZJ48" s="43"/>
      <c r="TZM48" s="43"/>
      <c r="TZP48" s="43"/>
      <c r="TZS48" s="43"/>
      <c r="TZV48" s="43"/>
      <c r="TZY48" s="43"/>
      <c r="UAB48" s="43"/>
      <c r="UAE48" s="43"/>
      <c r="UAH48" s="43"/>
      <c r="UAK48" s="43"/>
      <c r="UAN48" s="43"/>
      <c r="UAQ48" s="43"/>
      <c r="UAT48" s="43"/>
      <c r="UAW48" s="43"/>
      <c r="UAZ48" s="43"/>
      <c r="UBC48" s="43"/>
      <c r="UBF48" s="43"/>
      <c r="UBI48" s="43"/>
      <c r="UBL48" s="43"/>
      <c r="UBO48" s="43"/>
      <c r="UBR48" s="43"/>
      <c r="UBU48" s="43"/>
      <c r="UBX48" s="43"/>
      <c r="UCA48" s="43"/>
      <c r="UCD48" s="43"/>
      <c r="UCG48" s="43"/>
      <c r="UCJ48" s="43"/>
      <c r="UCM48" s="43"/>
      <c r="UCP48" s="43"/>
      <c r="UCS48" s="43"/>
      <c r="UCV48" s="43"/>
      <c r="UCY48" s="43"/>
      <c r="UDB48" s="43"/>
      <c r="UDE48" s="43"/>
      <c r="UDH48" s="43"/>
      <c r="UDK48" s="43"/>
      <c r="UDN48" s="43"/>
      <c r="UDQ48" s="43"/>
      <c r="UDT48" s="43"/>
      <c r="UDW48" s="43"/>
      <c r="UDZ48" s="43"/>
      <c r="UEC48" s="43"/>
      <c r="UEF48" s="43"/>
      <c r="UEI48" s="43"/>
      <c r="UEL48" s="43"/>
      <c r="UEO48" s="43"/>
      <c r="UER48" s="43"/>
      <c r="UEU48" s="43"/>
      <c r="UEX48" s="43"/>
      <c r="UFA48" s="43"/>
      <c r="UFD48" s="43"/>
      <c r="UFG48" s="43"/>
      <c r="UFJ48" s="43"/>
      <c r="UFM48" s="43"/>
      <c r="UFP48" s="43"/>
      <c r="UFS48" s="43"/>
      <c r="UFV48" s="43"/>
      <c r="UFY48" s="43"/>
      <c r="UGB48" s="43"/>
      <c r="UGE48" s="43"/>
      <c r="UGH48" s="43"/>
      <c r="UGK48" s="43"/>
      <c r="UGN48" s="43"/>
      <c r="UGQ48" s="43"/>
      <c r="UGT48" s="43"/>
      <c r="UGW48" s="43"/>
      <c r="UGZ48" s="43"/>
      <c r="UHC48" s="43"/>
      <c r="UHF48" s="43"/>
      <c r="UHI48" s="43"/>
      <c r="UHL48" s="43"/>
      <c r="UHO48" s="43"/>
      <c r="UHR48" s="43"/>
      <c r="UHU48" s="43"/>
      <c r="UHX48" s="43"/>
      <c r="UIA48" s="43"/>
      <c r="UID48" s="43"/>
      <c r="UIG48" s="43"/>
      <c r="UIJ48" s="43"/>
      <c r="UIM48" s="43"/>
      <c r="UIP48" s="43"/>
      <c r="UIS48" s="43"/>
      <c r="UIV48" s="43"/>
      <c r="UIY48" s="43"/>
      <c r="UJB48" s="43"/>
      <c r="UJE48" s="43"/>
      <c r="UJH48" s="43"/>
      <c r="UJK48" s="43"/>
      <c r="UJN48" s="43"/>
      <c r="UJQ48" s="43"/>
      <c r="UJT48" s="43"/>
      <c r="UJW48" s="43"/>
      <c r="UJZ48" s="43"/>
      <c r="UKC48" s="43"/>
      <c r="UKF48" s="43"/>
      <c r="UKI48" s="43"/>
      <c r="UKL48" s="43"/>
      <c r="UKO48" s="43"/>
      <c r="UKR48" s="43"/>
      <c r="UKU48" s="43"/>
      <c r="UKX48" s="43"/>
      <c r="ULA48" s="43"/>
      <c r="ULD48" s="43"/>
      <c r="ULG48" s="43"/>
      <c r="ULJ48" s="43"/>
      <c r="ULM48" s="43"/>
      <c r="ULP48" s="43"/>
      <c r="ULS48" s="43"/>
      <c r="ULV48" s="43"/>
      <c r="ULY48" s="43"/>
      <c r="UMB48" s="43"/>
      <c r="UME48" s="43"/>
      <c r="UMH48" s="43"/>
      <c r="UMK48" s="43"/>
      <c r="UMN48" s="43"/>
      <c r="UMQ48" s="43"/>
      <c r="UMT48" s="43"/>
      <c r="UMW48" s="43"/>
      <c r="UMZ48" s="43"/>
      <c r="UNC48" s="43"/>
      <c r="UNF48" s="43"/>
      <c r="UNI48" s="43"/>
      <c r="UNL48" s="43"/>
      <c r="UNO48" s="43"/>
      <c r="UNR48" s="43"/>
      <c r="UNU48" s="43"/>
      <c r="UNX48" s="43"/>
      <c r="UOA48" s="43"/>
      <c r="UOD48" s="43"/>
      <c r="UOG48" s="43"/>
      <c r="UOJ48" s="43"/>
      <c r="UOM48" s="43"/>
      <c r="UOP48" s="43"/>
      <c r="UOS48" s="43"/>
      <c r="UOV48" s="43"/>
      <c r="UOY48" s="43"/>
      <c r="UPB48" s="43"/>
      <c r="UPE48" s="43"/>
      <c r="UPH48" s="43"/>
      <c r="UPK48" s="43"/>
      <c r="UPN48" s="43"/>
      <c r="UPQ48" s="43"/>
      <c r="UPT48" s="43"/>
      <c r="UPW48" s="43"/>
      <c r="UPZ48" s="43"/>
      <c r="UQC48" s="43"/>
      <c r="UQF48" s="43"/>
      <c r="UQI48" s="43"/>
      <c r="UQL48" s="43"/>
      <c r="UQO48" s="43"/>
      <c r="UQR48" s="43"/>
      <c r="UQU48" s="43"/>
      <c r="UQX48" s="43"/>
      <c r="URA48" s="43"/>
      <c r="URD48" s="43"/>
      <c r="URG48" s="43"/>
      <c r="URJ48" s="43"/>
      <c r="URM48" s="43"/>
      <c r="URP48" s="43"/>
      <c r="URS48" s="43"/>
      <c r="URV48" s="43"/>
      <c r="URY48" s="43"/>
      <c r="USB48" s="43"/>
      <c r="USE48" s="43"/>
      <c r="USH48" s="43"/>
      <c r="USK48" s="43"/>
      <c r="USN48" s="43"/>
      <c r="USQ48" s="43"/>
      <c r="UST48" s="43"/>
      <c r="USW48" s="43"/>
      <c r="USZ48" s="43"/>
      <c r="UTC48" s="43"/>
      <c r="UTF48" s="43"/>
      <c r="UTI48" s="43"/>
      <c r="UTL48" s="43"/>
      <c r="UTO48" s="43"/>
      <c r="UTR48" s="43"/>
      <c r="UTU48" s="43"/>
      <c r="UTX48" s="43"/>
      <c r="UUA48" s="43"/>
      <c r="UUD48" s="43"/>
      <c r="UUG48" s="43"/>
      <c r="UUJ48" s="43"/>
      <c r="UUM48" s="43"/>
      <c r="UUP48" s="43"/>
      <c r="UUS48" s="43"/>
      <c r="UUV48" s="43"/>
      <c r="UUY48" s="43"/>
      <c r="UVB48" s="43"/>
      <c r="UVE48" s="43"/>
      <c r="UVH48" s="43"/>
      <c r="UVK48" s="43"/>
      <c r="UVN48" s="43"/>
      <c r="UVQ48" s="43"/>
      <c r="UVT48" s="43"/>
      <c r="UVW48" s="43"/>
      <c r="UVZ48" s="43"/>
      <c r="UWC48" s="43"/>
      <c r="UWF48" s="43"/>
      <c r="UWI48" s="43"/>
      <c r="UWL48" s="43"/>
      <c r="UWO48" s="43"/>
      <c r="UWR48" s="43"/>
      <c r="UWU48" s="43"/>
      <c r="UWX48" s="43"/>
      <c r="UXA48" s="43"/>
      <c r="UXD48" s="43"/>
      <c r="UXG48" s="43"/>
      <c r="UXJ48" s="43"/>
      <c r="UXM48" s="43"/>
      <c r="UXP48" s="43"/>
      <c r="UXS48" s="43"/>
      <c r="UXV48" s="43"/>
      <c r="UXY48" s="43"/>
      <c r="UYB48" s="43"/>
      <c r="UYE48" s="43"/>
      <c r="UYH48" s="43"/>
      <c r="UYK48" s="43"/>
      <c r="UYN48" s="43"/>
      <c r="UYQ48" s="43"/>
      <c r="UYT48" s="43"/>
      <c r="UYW48" s="43"/>
      <c r="UYZ48" s="43"/>
      <c r="UZC48" s="43"/>
      <c r="UZF48" s="43"/>
      <c r="UZI48" s="43"/>
      <c r="UZL48" s="43"/>
      <c r="UZO48" s="43"/>
      <c r="UZR48" s="43"/>
      <c r="UZU48" s="43"/>
      <c r="UZX48" s="43"/>
      <c r="VAA48" s="43"/>
      <c r="VAD48" s="43"/>
      <c r="VAG48" s="43"/>
      <c r="VAJ48" s="43"/>
      <c r="VAM48" s="43"/>
      <c r="VAP48" s="43"/>
      <c r="VAS48" s="43"/>
      <c r="VAV48" s="43"/>
      <c r="VAY48" s="43"/>
      <c r="VBB48" s="43"/>
      <c r="VBE48" s="43"/>
      <c r="VBH48" s="43"/>
      <c r="VBK48" s="43"/>
      <c r="VBN48" s="43"/>
      <c r="VBQ48" s="43"/>
      <c r="VBT48" s="43"/>
      <c r="VBW48" s="43"/>
      <c r="VBZ48" s="43"/>
      <c r="VCC48" s="43"/>
      <c r="VCF48" s="43"/>
      <c r="VCI48" s="43"/>
      <c r="VCL48" s="43"/>
      <c r="VCO48" s="43"/>
      <c r="VCR48" s="43"/>
      <c r="VCU48" s="43"/>
      <c r="VCX48" s="43"/>
      <c r="VDA48" s="43"/>
      <c r="VDD48" s="43"/>
      <c r="VDG48" s="43"/>
      <c r="VDJ48" s="43"/>
      <c r="VDM48" s="43"/>
      <c r="VDP48" s="43"/>
      <c r="VDS48" s="43"/>
      <c r="VDV48" s="43"/>
      <c r="VDY48" s="43"/>
      <c r="VEB48" s="43"/>
      <c r="VEE48" s="43"/>
      <c r="VEH48" s="43"/>
      <c r="VEK48" s="43"/>
      <c r="VEN48" s="43"/>
      <c r="VEQ48" s="43"/>
      <c r="VET48" s="43"/>
      <c r="VEW48" s="43"/>
      <c r="VEZ48" s="43"/>
      <c r="VFC48" s="43"/>
      <c r="VFF48" s="43"/>
      <c r="VFI48" s="43"/>
      <c r="VFL48" s="43"/>
      <c r="VFO48" s="43"/>
      <c r="VFR48" s="43"/>
      <c r="VFU48" s="43"/>
      <c r="VFX48" s="43"/>
      <c r="VGA48" s="43"/>
      <c r="VGD48" s="43"/>
      <c r="VGG48" s="43"/>
      <c r="VGJ48" s="43"/>
      <c r="VGM48" s="43"/>
      <c r="VGP48" s="43"/>
      <c r="VGS48" s="43"/>
      <c r="VGV48" s="43"/>
      <c r="VGY48" s="43"/>
      <c r="VHB48" s="43"/>
      <c r="VHE48" s="43"/>
      <c r="VHH48" s="43"/>
      <c r="VHK48" s="43"/>
      <c r="VHN48" s="43"/>
      <c r="VHQ48" s="43"/>
      <c r="VHT48" s="43"/>
      <c r="VHW48" s="43"/>
      <c r="VHZ48" s="43"/>
      <c r="VIC48" s="43"/>
      <c r="VIF48" s="43"/>
      <c r="VII48" s="43"/>
      <c r="VIL48" s="43"/>
      <c r="VIO48" s="43"/>
      <c r="VIR48" s="43"/>
      <c r="VIU48" s="43"/>
      <c r="VIX48" s="43"/>
      <c r="VJA48" s="43"/>
      <c r="VJD48" s="43"/>
      <c r="VJG48" s="43"/>
      <c r="VJJ48" s="43"/>
      <c r="VJM48" s="43"/>
      <c r="VJP48" s="43"/>
      <c r="VJS48" s="43"/>
      <c r="VJV48" s="43"/>
      <c r="VJY48" s="43"/>
      <c r="VKB48" s="43"/>
      <c r="VKE48" s="43"/>
      <c r="VKH48" s="43"/>
      <c r="VKK48" s="43"/>
      <c r="VKN48" s="43"/>
      <c r="VKQ48" s="43"/>
      <c r="VKT48" s="43"/>
      <c r="VKW48" s="43"/>
      <c r="VKZ48" s="43"/>
      <c r="VLC48" s="43"/>
      <c r="VLF48" s="43"/>
      <c r="VLI48" s="43"/>
      <c r="VLL48" s="43"/>
      <c r="VLO48" s="43"/>
      <c r="VLR48" s="43"/>
      <c r="VLU48" s="43"/>
      <c r="VLX48" s="43"/>
      <c r="VMA48" s="43"/>
      <c r="VMD48" s="43"/>
      <c r="VMG48" s="43"/>
      <c r="VMJ48" s="43"/>
      <c r="VMM48" s="43"/>
      <c r="VMP48" s="43"/>
      <c r="VMS48" s="43"/>
      <c r="VMV48" s="43"/>
      <c r="VMY48" s="43"/>
      <c r="VNB48" s="43"/>
      <c r="VNE48" s="43"/>
      <c r="VNH48" s="43"/>
      <c r="VNK48" s="43"/>
      <c r="VNN48" s="43"/>
      <c r="VNQ48" s="43"/>
      <c r="VNT48" s="43"/>
      <c r="VNW48" s="43"/>
      <c r="VNZ48" s="43"/>
      <c r="VOC48" s="43"/>
      <c r="VOF48" s="43"/>
      <c r="VOI48" s="43"/>
      <c r="VOL48" s="43"/>
      <c r="VOO48" s="43"/>
      <c r="VOR48" s="43"/>
      <c r="VOU48" s="43"/>
      <c r="VOX48" s="43"/>
      <c r="VPA48" s="43"/>
      <c r="VPD48" s="43"/>
      <c r="VPG48" s="43"/>
      <c r="VPJ48" s="43"/>
      <c r="VPM48" s="43"/>
      <c r="VPP48" s="43"/>
      <c r="VPS48" s="43"/>
      <c r="VPV48" s="43"/>
      <c r="VPY48" s="43"/>
      <c r="VQB48" s="43"/>
      <c r="VQE48" s="43"/>
      <c r="VQH48" s="43"/>
      <c r="VQK48" s="43"/>
      <c r="VQN48" s="43"/>
      <c r="VQQ48" s="43"/>
      <c r="VQT48" s="43"/>
      <c r="VQW48" s="43"/>
      <c r="VQZ48" s="43"/>
      <c r="VRC48" s="43"/>
      <c r="VRF48" s="43"/>
      <c r="VRI48" s="43"/>
      <c r="VRL48" s="43"/>
      <c r="VRO48" s="43"/>
      <c r="VRR48" s="43"/>
      <c r="VRU48" s="43"/>
      <c r="VRX48" s="43"/>
      <c r="VSA48" s="43"/>
      <c r="VSD48" s="43"/>
      <c r="VSG48" s="43"/>
      <c r="VSJ48" s="43"/>
      <c r="VSM48" s="43"/>
      <c r="VSP48" s="43"/>
      <c r="VSS48" s="43"/>
      <c r="VSV48" s="43"/>
      <c r="VSY48" s="43"/>
      <c r="VTB48" s="43"/>
      <c r="VTE48" s="43"/>
      <c r="VTH48" s="43"/>
      <c r="VTK48" s="43"/>
      <c r="VTN48" s="43"/>
      <c r="VTQ48" s="43"/>
      <c r="VTT48" s="43"/>
      <c r="VTW48" s="43"/>
      <c r="VTZ48" s="43"/>
      <c r="VUC48" s="43"/>
      <c r="VUF48" s="43"/>
      <c r="VUI48" s="43"/>
      <c r="VUL48" s="43"/>
      <c r="VUO48" s="43"/>
      <c r="VUR48" s="43"/>
      <c r="VUU48" s="43"/>
      <c r="VUX48" s="43"/>
      <c r="VVA48" s="43"/>
      <c r="VVD48" s="43"/>
      <c r="VVG48" s="43"/>
      <c r="VVJ48" s="43"/>
      <c r="VVM48" s="43"/>
      <c r="VVP48" s="43"/>
      <c r="VVS48" s="43"/>
      <c r="VVV48" s="43"/>
      <c r="VVY48" s="43"/>
      <c r="VWB48" s="43"/>
      <c r="VWE48" s="43"/>
      <c r="VWH48" s="43"/>
      <c r="VWK48" s="43"/>
      <c r="VWN48" s="43"/>
      <c r="VWQ48" s="43"/>
      <c r="VWT48" s="43"/>
      <c r="VWW48" s="43"/>
      <c r="VWZ48" s="43"/>
      <c r="VXC48" s="43"/>
      <c r="VXF48" s="43"/>
      <c r="VXI48" s="43"/>
      <c r="VXL48" s="43"/>
      <c r="VXO48" s="43"/>
      <c r="VXR48" s="43"/>
      <c r="VXU48" s="43"/>
      <c r="VXX48" s="43"/>
      <c r="VYA48" s="43"/>
      <c r="VYD48" s="43"/>
      <c r="VYG48" s="43"/>
      <c r="VYJ48" s="43"/>
      <c r="VYM48" s="43"/>
      <c r="VYP48" s="43"/>
      <c r="VYS48" s="43"/>
      <c r="VYV48" s="43"/>
      <c r="VYY48" s="43"/>
      <c r="VZB48" s="43"/>
      <c r="VZE48" s="43"/>
      <c r="VZH48" s="43"/>
      <c r="VZK48" s="43"/>
      <c r="VZN48" s="43"/>
      <c r="VZQ48" s="43"/>
      <c r="VZT48" s="43"/>
      <c r="VZW48" s="43"/>
      <c r="VZZ48" s="43"/>
      <c r="WAC48" s="43"/>
      <c r="WAF48" s="43"/>
      <c r="WAI48" s="43"/>
      <c r="WAL48" s="43"/>
      <c r="WAO48" s="43"/>
      <c r="WAR48" s="43"/>
      <c r="WAU48" s="43"/>
      <c r="WAX48" s="43"/>
      <c r="WBA48" s="43"/>
      <c r="WBD48" s="43"/>
      <c r="WBG48" s="43"/>
      <c r="WBJ48" s="43"/>
      <c r="WBM48" s="43"/>
      <c r="WBP48" s="43"/>
      <c r="WBS48" s="43"/>
      <c r="WBV48" s="43"/>
      <c r="WBY48" s="43"/>
      <c r="WCB48" s="43"/>
      <c r="WCE48" s="43"/>
      <c r="WCH48" s="43"/>
      <c r="WCK48" s="43"/>
      <c r="WCN48" s="43"/>
      <c r="WCQ48" s="43"/>
      <c r="WCT48" s="43"/>
      <c r="WCW48" s="43"/>
      <c r="WCZ48" s="43"/>
      <c r="WDC48" s="43"/>
      <c r="WDF48" s="43"/>
      <c r="WDI48" s="43"/>
      <c r="WDL48" s="43"/>
      <c r="WDO48" s="43"/>
      <c r="WDR48" s="43"/>
      <c r="WDU48" s="43"/>
      <c r="WDX48" s="43"/>
      <c r="WEA48" s="43"/>
      <c r="WED48" s="43"/>
      <c r="WEG48" s="43"/>
      <c r="WEJ48" s="43"/>
      <c r="WEM48" s="43"/>
      <c r="WEP48" s="43"/>
      <c r="WES48" s="43"/>
      <c r="WEV48" s="43"/>
      <c r="WEY48" s="43"/>
      <c r="WFB48" s="43"/>
      <c r="WFE48" s="43"/>
      <c r="WFH48" s="43"/>
      <c r="WFK48" s="43"/>
      <c r="WFN48" s="43"/>
      <c r="WFQ48" s="43"/>
      <c r="WFT48" s="43"/>
      <c r="WFW48" s="43"/>
      <c r="WFZ48" s="43"/>
      <c r="WGC48" s="43"/>
      <c r="WGF48" s="43"/>
      <c r="WGI48" s="43"/>
      <c r="WGL48" s="43"/>
      <c r="WGO48" s="43"/>
      <c r="WGR48" s="43"/>
      <c r="WGU48" s="43"/>
      <c r="WGX48" s="43"/>
      <c r="WHA48" s="43"/>
      <c r="WHD48" s="43"/>
      <c r="WHG48" s="43"/>
      <c r="WHJ48" s="43"/>
      <c r="WHM48" s="43"/>
      <c r="WHP48" s="43"/>
      <c r="WHS48" s="43"/>
      <c r="WHV48" s="43"/>
      <c r="WHY48" s="43"/>
      <c r="WIB48" s="43"/>
      <c r="WIE48" s="43"/>
      <c r="WIH48" s="43"/>
      <c r="WIK48" s="43"/>
      <c r="WIN48" s="43"/>
      <c r="WIQ48" s="43"/>
      <c r="WIT48" s="43"/>
      <c r="WIW48" s="43"/>
      <c r="WIZ48" s="43"/>
      <c r="WJC48" s="43"/>
      <c r="WJF48" s="43"/>
      <c r="WJI48" s="43"/>
      <c r="WJL48" s="43"/>
      <c r="WJO48" s="43"/>
      <c r="WJR48" s="43"/>
      <c r="WJU48" s="43"/>
      <c r="WJX48" s="43"/>
      <c r="WKA48" s="43"/>
      <c r="WKD48" s="43"/>
      <c r="WKG48" s="43"/>
      <c r="WKJ48" s="43"/>
      <c r="WKM48" s="43"/>
      <c r="WKP48" s="43"/>
      <c r="WKS48" s="43"/>
      <c r="WKV48" s="43"/>
      <c r="WKY48" s="43"/>
      <c r="WLB48" s="43"/>
      <c r="WLE48" s="43"/>
      <c r="WLH48" s="43"/>
      <c r="WLK48" s="43"/>
      <c r="WLN48" s="43"/>
      <c r="WLQ48" s="43"/>
      <c r="WLT48" s="43"/>
      <c r="WLW48" s="43"/>
      <c r="WLZ48" s="43"/>
      <c r="WMC48" s="43"/>
      <c r="WMF48" s="43"/>
      <c r="WMI48" s="43"/>
      <c r="WML48" s="43"/>
      <c r="WMO48" s="43"/>
      <c r="WMR48" s="43"/>
      <c r="WMU48" s="43"/>
      <c r="WMX48" s="43"/>
      <c r="WNA48" s="43"/>
      <c r="WND48" s="43"/>
      <c r="WNG48" s="43"/>
      <c r="WNJ48" s="43"/>
      <c r="WNM48" s="43"/>
      <c r="WNP48" s="43"/>
      <c r="WNS48" s="43"/>
      <c r="WNV48" s="43"/>
      <c r="WNY48" s="43"/>
      <c r="WOB48" s="43"/>
      <c r="WOE48" s="43"/>
      <c r="WOH48" s="43"/>
      <c r="WOK48" s="43"/>
      <c r="WON48" s="43"/>
      <c r="WOQ48" s="43"/>
      <c r="WOT48" s="43"/>
      <c r="WOW48" s="43"/>
      <c r="WOZ48" s="43"/>
      <c r="WPC48" s="43"/>
      <c r="WPF48" s="43"/>
      <c r="WPI48" s="43"/>
      <c r="WPL48" s="43"/>
      <c r="WPO48" s="43"/>
      <c r="WPR48" s="43"/>
      <c r="WPU48" s="43"/>
      <c r="WPX48" s="43"/>
      <c r="WQA48" s="43"/>
      <c r="WQD48" s="43"/>
      <c r="WQG48" s="43"/>
      <c r="WQJ48" s="43"/>
      <c r="WQM48" s="43"/>
      <c r="WQP48" s="43"/>
      <c r="WQS48" s="43"/>
      <c r="WQV48" s="43"/>
      <c r="WQY48" s="43"/>
      <c r="WRB48" s="43"/>
      <c r="WRE48" s="43"/>
      <c r="WRH48" s="43"/>
      <c r="WRK48" s="43"/>
      <c r="WRN48" s="43"/>
      <c r="WRQ48" s="43"/>
      <c r="WRT48" s="43"/>
      <c r="WRW48" s="43"/>
      <c r="WRZ48" s="43"/>
      <c r="WSC48" s="43"/>
      <c r="WSF48" s="43"/>
      <c r="WSI48" s="43"/>
      <c r="WSL48" s="43"/>
      <c r="WSO48" s="43"/>
      <c r="WSR48" s="43"/>
      <c r="WSU48" s="43"/>
      <c r="WSX48" s="43"/>
      <c r="WTA48" s="43"/>
      <c r="WTD48" s="43"/>
      <c r="WTG48" s="43"/>
      <c r="WTJ48" s="43"/>
      <c r="WTM48" s="43"/>
      <c r="WTP48" s="43"/>
      <c r="WTS48" s="43"/>
      <c r="WTV48" s="43"/>
      <c r="WTY48" s="43"/>
      <c r="WUB48" s="43"/>
      <c r="WUE48" s="43"/>
      <c r="WUH48" s="43"/>
      <c r="WUK48" s="43"/>
      <c r="WUN48" s="43"/>
      <c r="WUQ48" s="43"/>
      <c r="WUT48" s="43"/>
      <c r="WUW48" s="43"/>
      <c r="WUZ48" s="43"/>
      <c r="WVC48" s="43"/>
      <c r="WVF48" s="43"/>
      <c r="WVI48" s="43"/>
      <c r="WVL48" s="43"/>
      <c r="WVO48" s="43"/>
      <c r="WVR48" s="43"/>
      <c r="WVU48" s="43"/>
      <c r="WVX48" s="43"/>
      <c r="WWA48" s="43"/>
      <c r="WWD48" s="43"/>
      <c r="WWG48" s="43"/>
      <c r="WWJ48" s="43"/>
      <c r="WWM48" s="43"/>
      <c r="WWP48" s="43"/>
      <c r="WWS48" s="43"/>
      <c r="WWV48" s="43"/>
      <c r="WWY48" s="43"/>
      <c r="WXB48" s="43"/>
      <c r="WXE48" s="43"/>
      <c r="WXH48" s="43"/>
      <c r="WXK48" s="43"/>
      <c r="WXN48" s="43"/>
      <c r="WXQ48" s="43"/>
      <c r="WXT48" s="43"/>
      <c r="WXW48" s="43"/>
      <c r="WXZ48" s="43"/>
      <c r="WYC48" s="43"/>
      <c r="WYF48" s="43"/>
      <c r="WYI48" s="43"/>
      <c r="WYL48" s="43"/>
      <c r="WYO48" s="43"/>
      <c r="WYR48" s="43"/>
      <c r="WYU48" s="43"/>
      <c r="WYX48" s="43"/>
      <c r="WZA48" s="43"/>
      <c r="WZD48" s="43"/>
      <c r="WZG48" s="43"/>
      <c r="WZJ48" s="43"/>
      <c r="WZM48" s="43"/>
      <c r="WZP48" s="43"/>
      <c r="WZS48" s="43"/>
      <c r="WZV48" s="43"/>
      <c r="WZY48" s="43"/>
      <c r="XAB48" s="43"/>
      <c r="XAE48" s="43"/>
      <c r="XAH48" s="43"/>
      <c r="XAK48" s="43"/>
      <c r="XAN48" s="43"/>
      <c r="XAQ48" s="43"/>
      <c r="XAT48" s="43"/>
      <c r="XAW48" s="43"/>
      <c r="XAZ48" s="43"/>
      <c r="XBC48" s="43"/>
      <c r="XBF48" s="43"/>
      <c r="XBI48" s="43"/>
      <c r="XBL48" s="43"/>
      <c r="XBO48" s="43"/>
      <c r="XBR48" s="43"/>
      <c r="XBU48" s="43"/>
      <c r="XBX48" s="43"/>
      <c r="XCA48" s="43"/>
      <c r="XCD48" s="43"/>
      <c r="XCG48" s="43"/>
      <c r="XCJ48" s="43"/>
      <c r="XCM48" s="43"/>
      <c r="XCP48" s="43"/>
      <c r="XCS48" s="43"/>
      <c r="XCV48" s="43"/>
      <c r="XCY48" s="43"/>
      <c r="XDB48" s="43"/>
      <c r="XDE48" s="43"/>
      <c r="XDH48" s="43"/>
      <c r="XDK48" s="43"/>
      <c r="XDN48" s="43"/>
      <c r="XDQ48" s="43"/>
      <c r="XDT48" s="43"/>
      <c r="XDW48" s="43"/>
      <c r="XDZ48" s="43"/>
      <c r="XEC48" s="43"/>
      <c r="XEF48" s="43"/>
      <c r="XEI48" s="43"/>
      <c r="XEL48" s="43"/>
      <c r="XEO48" s="43"/>
      <c r="XER48" s="43"/>
      <c r="XEU48" s="43"/>
      <c r="XEX48" s="43"/>
      <c r="XFA48" s="43"/>
      <c r="XFD48" s="43"/>
    </row>
    <row r="49" spans="1:1024 1027:2047 2050:3070 3073:4096 4099:5119 5122:6142 6145:7168 7171:8191 8194:9214 9217:10240 10243:11263 11266:12286 12289:13312 13315:14335 14338:15358 15361:16384" s="33" customFormat="1" hidden="1" x14ac:dyDescent="0.45">
      <c r="A49" s="33" t="s">
        <v>46</v>
      </c>
      <c r="E49"/>
      <c r="G49"/>
      <c r="H49" s="42">
        <v>25</v>
      </c>
      <c r="I49"/>
      <c r="J49" s="32" t="s">
        <v>30</v>
      </c>
      <c r="K49"/>
      <c r="M49"/>
      <c r="O49"/>
      <c r="Q49"/>
      <c r="S49"/>
      <c r="U49"/>
      <c r="W49"/>
      <c r="Y49"/>
      <c r="AA49"/>
      <c r="AC49"/>
      <c r="AE49"/>
      <c r="AG49"/>
      <c r="AK49" s="41"/>
      <c r="AN49" s="41"/>
      <c r="AQ49" s="41"/>
      <c r="AT49" s="41"/>
      <c r="AW49" s="41"/>
      <c r="AZ49" s="41"/>
      <c r="BC49" s="41"/>
      <c r="BF49" s="41"/>
      <c r="BI49" s="41"/>
      <c r="BL49" s="41"/>
      <c r="BO49" s="41"/>
      <c r="BR49" s="41"/>
      <c r="BU49" s="41"/>
      <c r="BX49" s="41"/>
      <c r="CA49" s="41"/>
      <c r="CD49" s="41"/>
      <c r="CG49" s="41"/>
      <c r="CJ49" s="41"/>
      <c r="CM49" s="41"/>
      <c r="CP49" s="41"/>
      <c r="CS49" s="41"/>
      <c r="CV49" s="41"/>
      <c r="CY49" s="41"/>
      <c r="DB49" s="41"/>
      <c r="DE49" s="41"/>
      <c r="DH49" s="41"/>
      <c r="DK49" s="41"/>
      <c r="DN49" s="41"/>
      <c r="DQ49" s="41"/>
      <c r="DT49" s="41"/>
      <c r="DW49" s="41"/>
      <c r="DZ49" s="41"/>
      <c r="EC49" s="41"/>
      <c r="EF49" s="41"/>
      <c r="EI49" s="41"/>
      <c r="EL49" s="41"/>
      <c r="EO49" s="41"/>
      <c r="ER49" s="41"/>
      <c r="EU49" s="41"/>
      <c r="EX49" s="41"/>
      <c r="FA49" s="41"/>
      <c r="FD49" s="41"/>
      <c r="FG49" s="41"/>
      <c r="FJ49" s="41"/>
      <c r="FM49" s="41"/>
      <c r="FP49" s="41"/>
      <c r="FS49" s="41"/>
      <c r="FV49" s="41"/>
      <c r="FY49" s="41"/>
      <c r="GB49" s="41"/>
      <c r="GE49" s="41"/>
      <c r="GH49" s="41"/>
      <c r="GK49" s="41"/>
      <c r="GN49" s="41"/>
      <c r="GQ49" s="41"/>
      <c r="GT49" s="41"/>
      <c r="GW49" s="41"/>
      <c r="GZ49" s="41"/>
      <c r="HC49" s="41"/>
      <c r="HF49" s="41"/>
      <c r="HI49" s="41"/>
      <c r="HL49" s="41"/>
      <c r="HO49" s="41"/>
      <c r="HR49" s="41"/>
      <c r="HU49" s="41"/>
      <c r="HX49" s="41"/>
      <c r="IA49" s="41"/>
      <c r="ID49" s="41"/>
      <c r="IG49" s="41"/>
      <c r="IJ49" s="41"/>
      <c r="IM49" s="41"/>
      <c r="IP49" s="41"/>
      <c r="IS49" s="41"/>
      <c r="IV49" s="41"/>
      <c r="IY49" s="41"/>
      <c r="JB49" s="41"/>
      <c r="JE49" s="41"/>
      <c r="JH49" s="41"/>
      <c r="JK49" s="41"/>
      <c r="JN49" s="41"/>
      <c r="JQ49" s="41"/>
      <c r="JT49" s="41"/>
      <c r="JW49" s="41"/>
      <c r="JZ49" s="41"/>
      <c r="KC49" s="41"/>
      <c r="KF49" s="41"/>
      <c r="KI49" s="41"/>
      <c r="KL49" s="41"/>
      <c r="KO49" s="41"/>
      <c r="KR49" s="41"/>
      <c r="KU49" s="41"/>
      <c r="KX49" s="41"/>
      <c r="LA49" s="41"/>
      <c r="LD49" s="41"/>
      <c r="LG49" s="41"/>
      <c r="LJ49" s="41"/>
      <c r="LM49" s="41"/>
      <c r="LP49" s="41"/>
      <c r="LS49" s="41"/>
      <c r="LV49" s="41"/>
      <c r="LY49" s="41"/>
      <c r="MB49" s="41"/>
      <c r="ME49" s="41"/>
      <c r="MH49" s="41"/>
      <c r="MK49" s="41"/>
      <c r="MN49" s="41"/>
      <c r="MQ49" s="41"/>
      <c r="MT49" s="41"/>
      <c r="MW49" s="41"/>
      <c r="MZ49" s="41"/>
      <c r="NC49" s="41"/>
      <c r="NF49" s="41"/>
      <c r="NI49" s="41"/>
      <c r="NL49" s="41"/>
      <c r="NO49" s="41"/>
      <c r="NR49" s="41"/>
      <c r="NU49" s="41"/>
      <c r="NX49" s="41"/>
      <c r="OA49" s="41"/>
      <c r="OD49" s="41"/>
      <c r="OG49" s="41"/>
      <c r="OJ49" s="41"/>
      <c r="OM49" s="41"/>
      <c r="OP49" s="41"/>
      <c r="OS49" s="41"/>
      <c r="OV49" s="41"/>
      <c r="OY49" s="41"/>
      <c r="PB49" s="41"/>
      <c r="PE49" s="41"/>
      <c r="PH49" s="41"/>
      <c r="PK49" s="41"/>
      <c r="PN49" s="41"/>
      <c r="PQ49" s="41"/>
      <c r="PT49" s="41"/>
      <c r="PW49" s="41"/>
      <c r="PZ49" s="41"/>
      <c r="QC49" s="41"/>
      <c r="QF49" s="41"/>
      <c r="QI49" s="41"/>
      <c r="QL49" s="41"/>
      <c r="QO49" s="41"/>
      <c r="QR49" s="41"/>
      <c r="QU49" s="41"/>
      <c r="QX49" s="41"/>
      <c r="RA49" s="41"/>
      <c r="RD49" s="41"/>
      <c r="RG49" s="41"/>
      <c r="RJ49" s="41"/>
      <c r="RM49" s="41"/>
      <c r="RP49" s="41"/>
      <c r="RS49" s="41"/>
      <c r="RV49" s="41"/>
      <c r="RY49" s="41"/>
      <c r="SB49" s="41"/>
      <c r="SE49" s="41"/>
      <c r="SH49" s="41"/>
      <c r="SK49" s="41"/>
      <c r="SN49" s="41"/>
      <c r="SQ49" s="41"/>
      <c r="ST49" s="41"/>
      <c r="SW49" s="41"/>
      <c r="SZ49" s="41"/>
      <c r="TC49" s="41"/>
      <c r="TF49" s="41"/>
      <c r="TI49" s="41"/>
      <c r="TL49" s="41"/>
      <c r="TO49" s="41"/>
      <c r="TR49" s="41"/>
      <c r="TU49" s="41"/>
      <c r="TX49" s="41"/>
      <c r="UA49" s="41"/>
      <c r="UD49" s="41"/>
      <c r="UG49" s="41"/>
      <c r="UJ49" s="41"/>
      <c r="UM49" s="41"/>
      <c r="UP49" s="41"/>
      <c r="US49" s="41"/>
      <c r="UV49" s="41"/>
      <c r="UY49" s="41"/>
      <c r="VB49" s="41"/>
      <c r="VE49" s="41"/>
      <c r="VH49" s="41"/>
      <c r="VK49" s="41"/>
      <c r="VN49" s="41"/>
      <c r="VQ49" s="41"/>
      <c r="VT49" s="41"/>
      <c r="VW49" s="41"/>
      <c r="VZ49" s="41"/>
      <c r="WC49" s="41"/>
      <c r="WF49" s="41"/>
      <c r="WI49" s="41"/>
      <c r="WL49" s="41"/>
      <c r="WO49" s="41"/>
      <c r="WR49" s="41"/>
      <c r="WU49" s="41"/>
      <c r="WX49" s="41"/>
      <c r="XA49" s="41"/>
      <c r="XD49" s="41"/>
      <c r="XG49" s="41"/>
      <c r="XJ49" s="41"/>
      <c r="XM49" s="41"/>
      <c r="XP49" s="41"/>
      <c r="XS49" s="41"/>
      <c r="XV49" s="41"/>
      <c r="XY49" s="41"/>
      <c r="YB49" s="41"/>
      <c r="YE49" s="41"/>
      <c r="YH49" s="41"/>
      <c r="YK49" s="41"/>
      <c r="YN49" s="41"/>
      <c r="YQ49" s="41"/>
      <c r="YT49" s="41"/>
      <c r="YW49" s="41"/>
      <c r="YZ49" s="41"/>
      <c r="ZC49" s="41"/>
      <c r="ZF49" s="41"/>
      <c r="ZI49" s="41"/>
      <c r="ZL49" s="41"/>
      <c r="ZO49" s="41"/>
      <c r="ZR49" s="41"/>
      <c r="ZU49" s="41"/>
      <c r="ZX49" s="41"/>
      <c r="AAA49" s="41"/>
      <c r="AAD49" s="41"/>
      <c r="AAG49" s="41"/>
      <c r="AAJ49" s="41"/>
      <c r="AAM49" s="41"/>
      <c r="AAP49" s="41"/>
      <c r="AAS49" s="41"/>
      <c r="AAV49" s="41"/>
      <c r="AAY49" s="41"/>
      <c r="ABB49" s="41"/>
      <c r="ABE49" s="41"/>
      <c r="ABH49" s="41"/>
      <c r="ABK49" s="41"/>
      <c r="ABN49" s="41"/>
      <c r="ABQ49" s="41"/>
      <c r="ABT49" s="41"/>
      <c r="ABW49" s="41"/>
      <c r="ABZ49" s="41"/>
      <c r="ACC49" s="41"/>
      <c r="ACF49" s="41"/>
      <c r="ACI49" s="41"/>
      <c r="ACL49" s="41"/>
      <c r="ACO49" s="41"/>
      <c r="ACR49" s="41"/>
      <c r="ACU49" s="41"/>
      <c r="ACX49" s="41"/>
      <c r="ADA49" s="41"/>
      <c r="ADD49" s="41"/>
      <c r="ADG49" s="41"/>
      <c r="ADJ49" s="41"/>
      <c r="ADM49" s="41"/>
      <c r="ADP49" s="41"/>
      <c r="ADS49" s="41"/>
      <c r="ADV49" s="41"/>
      <c r="ADY49" s="41"/>
      <c r="AEB49" s="41"/>
      <c r="AEE49" s="41"/>
      <c r="AEH49" s="41"/>
      <c r="AEK49" s="41"/>
      <c r="AEN49" s="41"/>
      <c r="AEQ49" s="41"/>
      <c r="AET49" s="41"/>
      <c r="AEW49" s="41"/>
      <c r="AEZ49" s="41"/>
      <c r="AFC49" s="41"/>
      <c r="AFF49" s="41"/>
      <c r="AFI49" s="41"/>
      <c r="AFL49" s="41"/>
      <c r="AFO49" s="41"/>
      <c r="AFR49" s="41"/>
      <c r="AFU49" s="41"/>
      <c r="AFX49" s="41"/>
      <c r="AGA49" s="41"/>
      <c r="AGD49" s="41"/>
      <c r="AGG49" s="41"/>
      <c r="AGJ49" s="41"/>
      <c r="AGM49" s="41"/>
      <c r="AGP49" s="41"/>
      <c r="AGS49" s="41"/>
      <c r="AGV49" s="41"/>
      <c r="AGY49" s="41"/>
      <c r="AHB49" s="41"/>
      <c r="AHE49" s="41"/>
      <c r="AHH49" s="41"/>
      <c r="AHK49" s="41"/>
      <c r="AHN49" s="41"/>
      <c r="AHQ49" s="41"/>
      <c r="AHT49" s="41"/>
      <c r="AHW49" s="41"/>
      <c r="AHZ49" s="41"/>
      <c r="AIC49" s="41"/>
      <c r="AIF49" s="41"/>
      <c r="AII49" s="41"/>
      <c r="AIL49" s="41"/>
      <c r="AIO49" s="41"/>
      <c r="AIR49" s="41"/>
      <c r="AIU49" s="41"/>
      <c r="AIX49" s="41"/>
      <c r="AJA49" s="41"/>
      <c r="AJD49" s="41"/>
      <c r="AJG49" s="41"/>
      <c r="AJJ49" s="41"/>
      <c r="AJM49" s="41"/>
      <c r="AJP49" s="41"/>
      <c r="AJS49" s="41"/>
      <c r="AJV49" s="41"/>
      <c r="AJY49" s="41"/>
      <c r="AKB49" s="41"/>
      <c r="AKE49" s="41"/>
      <c r="AKH49" s="41"/>
      <c r="AKK49" s="41"/>
      <c r="AKN49" s="41"/>
      <c r="AKQ49" s="41"/>
      <c r="AKT49" s="41"/>
      <c r="AKW49" s="41"/>
      <c r="AKZ49" s="41"/>
      <c r="ALC49" s="41"/>
      <c r="ALF49" s="41"/>
      <c r="ALI49" s="41"/>
      <c r="ALL49" s="41"/>
      <c r="ALO49" s="41"/>
      <c r="ALR49" s="41"/>
      <c r="ALU49" s="41"/>
      <c r="ALX49" s="41"/>
      <c r="AMA49" s="41"/>
      <c r="AMD49" s="41"/>
      <c r="AMG49" s="41"/>
      <c r="AMJ49" s="41"/>
      <c r="AMM49" s="41"/>
      <c r="AMP49" s="41"/>
      <c r="AMS49" s="41"/>
      <c r="AMV49" s="41"/>
      <c r="AMY49" s="41"/>
      <c r="ANB49" s="41"/>
      <c r="ANE49" s="41"/>
      <c r="ANH49" s="41"/>
      <c r="ANK49" s="41"/>
      <c r="ANN49" s="41"/>
      <c r="ANQ49" s="41"/>
      <c r="ANT49" s="41"/>
      <c r="ANW49" s="41"/>
      <c r="ANZ49" s="41"/>
      <c r="AOC49" s="41"/>
      <c r="AOF49" s="41"/>
      <c r="AOI49" s="41"/>
      <c r="AOL49" s="41"/>
      <c r="AOO49" s="41"/>
      <c r="AOR49" s="41"/>
      <c r="AOU49" s="41"/>
      <c r="AOX49" s="41"/>
      <c r="APA49" s="41"/>
      <c r="APD49" s="41"/>
      <c r="APG49" s="41"/>
      <c r="APJ49" s="41"/>
      <c r="APM49" s="41"/>
      <c r="APP49" s="41"/>
      <c r="APS49" s="41"/>
      <c r="APV49" s="41"/>
      <c r="APY49" s="41"/>
      <c r="AQB49" s="41"/>
      <c r="AQE49" s="41"/>
      <c r="AQH49" s="41"/>
      <c r="AQK49" s="41"/>
      <c r="AQN49" s="41"/>
      <c r="AQQ49" s="41"/>
      <c r="AQT49" s="41"/>
      <c r="AQW49" s="41"/>
      <c r="AQZ49" s="41"/>
      <c r="ARC49" s="41"/>
      <c r="ARF49" s="41"/>
      <c r="ARI49" s="41"/>
      <c r="ARL49" s="41"/>
      <c r="ARO49" s="41"/>
      <c r="ARR49" s="41"/>
      <c r="ARU49" s="41"/>
      <c r="ARX49" s="41"/>
      <c r="ASA49" s="41"/>
      <c r="ASD49" s="41"/>
      <c r="ASG49" s="41"/>
      <c r="ASJ49" s="41"/>
      <c r="ASM49" s="41"/>
      <c r="ASP49" s="41"/>
      <c r="ASS49" s="41"/>
      <c r="ASV49" s="41"/>
      <c r="ASY49" s="41"/>
      <c r="ATB49" s="41"/>
      <c r="ATE49" s="41"/>
      <c r="ATH49" s="41"/>
      <c r="ATK49" s="41"/>
      <c r="ATN49" s="41"/>
      <c r="ATQ49" s="41"/>
      <c r="ATT49" s="41"/>
      <c r="ATW49" s="41"/>
      <c r="ATZ49" s="41"/>
      <c r="AUC49" s="41"/>
      <c r="AUF49" s="41"/>
      <c r="AUI49" s="41"/>
      <c r="AUL49" s="41"/>
      <c r="AUO49" s="41"/>
      <c r="AUR49" s="41"/>
      <c r="AUU49" s="41"/>
      <c r="AUX49" s="41"/>
      <c r="AVA49" s="41"/>
      <c r="AVD49" s="41"/>
      <c r="AVG49" s="41"/>
      <c r="AVJ49" s="41"/>
      <c r="AVM49" s="41"/>
      <c r="AVP49" s="41"/>
      <c r="AVS49" s="41"/>
      <c r="AVV49" s="41"/>
      <c r="AVY49" s="41"/>
      <c r="AWB49" s="41"/>
      <c r="AWE49" s="41"/>
      <c r="AWH49" s="41"/>
      <c r="AWK49" s="41"/>
      <c r="AWN49" s="41"/>
      <c r="AWQ49" s="41"/>
      <c r="AWT49" s="41"/>
      <c r="AWW49" s="41"/>
      <c r="AWZ49" s="41"/>
      <c r="AXC49" s="41"/>
      <c r="AXF49" s="41"/>
      <c r="AXI49" s="41"/>
      <c r="AXL49" s="41"/>
      <c r="AXO49" s="41"/>
      <c r="AXR49" s="41"/>
      <c r="AXU49" s="41"/>
      <c r="AXX49" s="41"/>
      <c r="AYA49" s="41"/>
      <c r="AYD49" s="41"/>
      <c r="AYG49" s="41"/>
      <c r="AYJ49" s="41"/>
      <c r="AYM49" s="41"/>
      <c r="AYP49" s="41"/>
      <c r="AYS49" s="41"/>
      <c r="AYV49" s="41"/>
      <c r="AYY49" s="41"/>
      <c r="AZB49" s="41"/>
      <c r="AZE49" s="41"/>
      <c r="AZH49" s="41"/>
      <c r="AZK49" s="41"/>
      <c r="AZN49" s="41"/>
      <c r="AZQ49" s="41"/>
      <c r="AZT49" s="41"/>
      <c r="AZW49" s="41"/>
      <c r="AZZ49" s="41"/>
      <c r="BAC49" s="41"/>
      <c r="BAF49" s="41"/>
      <c r="BAI49" s="41"/>
      <c r="BAL49" s="41"/>
      <c r="BAO49" s="41"/>
      <c r="BAR49" s="41"/>
      <c r="BAU49" s="41"/>
      <c r="BAX49" s="41"/>
      <c r="BBA49" s="41"/>
      <c r="BBD49" s="41"/>
      <c r="BBG49" s="41"/>
      <c r="BBJ49" s="41"/>
      <c r="BBM49" s="41"/>
      <c r="BBP49" s="41"/>
      <c r="BBS49" s="41"/>
      <c r="BBV49" s="41"/>
      <c r="BBY49" s="41"/>
      <c r="BCB49" s="41"/>
      <c r="BCE49" s="41"/>
      <c r="BCH49" s="41"/>
      <c r="BCK49" s="41"/>
      <c r="BCN49" s="41"/>
      <c r="BCQ49" s="41"/>
      <c r="BCT49" s="41"/>
      <c r="BCW49" s="41"/>
      <c r="BCZ49" s="41"/>
      <c r="BDC49" s="41"/>
      <c r="BDF49" s="41"/>
      <c r="BDI49" s="41"/>
      <c r="BDL49" s="41"/>
      <c r="BDO49" s="41"/>
      <c r="BDR49" s="41"/>
      <c r="BDU49" s="41"/>
      <c r="BDX49" s="41"/>
      <c r="BEA49" s="41"/>
      <c r="BED49" s="41"/>
      <c r="BEG49" s="41"/>
      <c r="BEJ49" s="41"/>
      <c r="BEM49" s="41"/>
      <c r="BEP49" s="41"/>
      <c r="BES49" s="41"/>
      <c r="BEV49" s="41"/>
      <c r="BEY49" s="41"/>
      <c r="BFB49" s="41"/>
      <c r="BFE49" s="41"/>
      <c r="BFH49" s="41"/>
      <c r="BFK49" s="41"/>
      <c r="BFN49" s="41"/>
      <c r="BFQ49" s="41"/>
      <c r="BFT49" s="41"/>
      <c r="BFW49" s="41"/>
      <c r="BFZ49" s="41"/>
      <c r="BGC49" s="41"/>
      <c r="BGF49" s="41"/>
      <c r="BGI49" s="41"/>
      <c r="BGL49" s="41"/>
      <c r="BGO49" s="41"/>
      <c r="BGR49" s="41"/>
      <c r="BGU49" s="41"/>
      <c r="BGX49" s="41"/>
      <c r="BHA49" s="41"/>
      <c r="BHD49" s="41"/>
      <c r="BHG49" s="41"/>
      <c r="BHJ49" s="41"/>
      <c r="BHM49" s="41"/>
      <c r="BHP49" s="41"/>
      <c r="BHS49" s="41"/>
      <c r="BHV49" s="41"/>
      <c r="BHY49" s="41"/>
      <c r="BIB49" s="41"/>
      <c r="BIE49" s="41"/>
      <c r="BIH49" s="41"/>
      <c r="BIK49" s="41"/>
      <c r="BIN49" s="41"/>
      <c r="BIQ49" s="41"/>
      <c r="BIT49" s="41"/>
      <c r="BIW49" s="41"/>
      <c r="BIZ49" s="41"/>
      <c r="BJC49" s="41"/>
      <c r="BJF49" s="41"/>
      <c r="BJI49" s="41"/>
      <c r="BJL49" s="41"/>
      <c r="BJO49" s="41"/>
      <c r="BJR49" s="41"/>
      <c r="BJU49" s="41"/>
      <c r="BJX49" s="41"/>
      <c r="BKA49" s="41"/>
      <c r="BKD49" s="41"/>
      <c r="BKG49" s="41"/>
      <c r="BKJ49" s="41"/>
      <c r="BKM49" s="41"/>
      <c r="BKP49" s="41"/>
      <c r="BKS49" s="41"/>
      <c r="BKV49" s="41"/>
      <c r="BKY49" s="41"/>
      <c r="BLB49" s="41"/>
      <c r="BLE49" s="41"/>
      <c r="BLH49" s="41"/>
      <c r="BLK49" s="41"/>
      <c r="BLN49" s="41"/>
      <c r="BLQ49" s="41"/>
      <c r="BLT49" s="41"/>
      <c r="BLW49" s="41"/>
      <c r="BLZ49" s="41"/>
      <c r="BMC49" s="41"/>
      <c r="BMF49" s="41"/>
      <c r="BMI49" s="41"/>
      <c r="BML49" s="41"/>
      <c r="BMO49" s="41"/>
      <c r="BMR49" s="41"/>
      <c r="BMU49" s="41"/>
      <c r="BMX49" s="41"/>
      <c r="BNA49" s="41"/>
      <c r="BND49" s="41"/>
      <c r="BNG49" s="41"/>
      <c r="BNJ49" s="41"/>
      <c r="BNM49" s="41"/>
      <c r="BNP49" s="41"/>
      <c r="BNS49" s="41"/>
      <c r="BNV49" s="41"/>
      <c r="BNY49" s="41"/>
      <c r="BOB49" s="41"/>
      <c r="BOE49" s="41"/>
      <c r="BOH49" s="41"/>
      <c r="BOK49" s="41"/>
      <c r="BON49" s="41"/>
      <c r="BOQ49" s="41"/>
      <c r="BOT49" s="41"/>
      <c r="BOW49" s="41"/>
      <c r="BOZ49" s="41"/>
      <c r="BPC49" s="41"/>
      <c r="BPF49" s="41"/>
      <c r="BPI49" s="41"/>
      <c r="BPL49" s="41"/>
      <c r="BPO49" s="41"/>
      <c r="BPR49" s="41"/>
      <c r="BPU49" s="41"/>
      <c r="BPX49" s="41"/>
      <c r="BQA49" s="41"/>
      <c r="BQD49" s="41"/>
      <c r="BQG49" s="41"/>
      <c r="BQJ49" s="41"/>
      <c r="BQM49" s="41"/>
      <c r="BQP49" s="41"/>
      <c r="BQS49" s="41"/>
      <c r="BQV49" s="41"/>
      <c r="BQY49" s="41"/>
      <c r="BRB49" s="41"/>
      <c r="BRE49" s="41"/>
      <c r="BRH49" s="41"/>
      <c r="BRK49" s="41"/>
      <c r="BRN49" s="41"/>
      <c r="BRQ49" s="41"/>
      <c r="BRT49" s="41"/>
      <c r="BRW49" s="41"/>
      <c r="BRZ49" s="41"/>
      <c r="BSC49" s="41"/>
      <c r="BSF49" s="41"/>
      <c r="BSI49" s="41"/>
      <c r="BSL49" s="41"/>
      <c r="BSO49" s="41"/>
      <c r="BSR49" s="41"/>
      <c r="BSU49" s="41"/>
      <c r="BSX49" s="41"/>
      <c r="BTA49" s="41"/>
      <c r="BTD49" s="41"/>
      <c r="BTG49" s="41"/>
      <c r="BTJ49" s="41"/>
      <c r="BTM49" s="41"/>
      <c r="BTP49" s="41"/>
      <c r="BTS49" s="41"/>
      <c r="BTV49" s="41"/>
      <c r="BTY49" s="41"/>
      <c r="BUB49" s="41"/>
      <c r="BUE49" s="41"/>
      <c r="BUH49" s="41"/>
      <c r="BUK49" s="41"/>
      <c r="BUN49" s="41"/>
      <c r="BUQ49" s="41"/>
      <c r="BUT49" s="41"/>
      <c r="BUW49" s="41"/>
      <c r="BUZ49" s="41"/>
      <c r="BVC49" s="41"/>
      <c r="BVF49" s="41"/>
      <c r="BVI49" s="41"/>
      <c r="BVL49" s="41"/>
      <c r="BVO49" s="41"/>
      <c r="BVR49" s="41"/>
      <c r="BVU49" s="41"/>
      <c r="BVX49" s="41"/>
      <c r="BWA49" s="41"/>
      <c r="BWD49" s="41"/>
      <c r="BWG49" s="41"/>
      <c r="BWJ49" s="41"/>
      <c r="BWM49" s="41"/>
      <c r="BWP49" s="41"/>
      <c r="BWS49" s="41"/>
      <c r="BWV49" s="41"/>
      <c r="BWY49" s="41"/>
      <c r="BXB49" s="41"/>
      <c r="BXE49" s="41"/>
      <c r="BXH49" s="41"/>
      <c r="BXK49" s="41"/>
      <c r="BXN49" s="41"/>
      <c r="BXQ49" s="41"/>
      <c r="BXT49" s="41"/>
      <c r="BXW49" s="41"/>
      <c r="BXZ49" s="41"/>
      <c r="BYC49" s="41"/>
      <c r="BYF49" s="41"/>
      <c r="BYI49" s="41"/>
      <c r="BYL49" s="41"/>
      <c r="BYO49" s="41"/>
      <c r="BYR49" s="41"/>
      <c r="BYU49" s="41"/>
      <c r="BYX49" s="41"/>
      <c r="BZA49" s="41"/>
      <c r="BZD49" s="41"/>
      <c r="BZG49" s="41"/>
      <c r="BZJ49" s="41"/>
      <c r="BZM49" s="41"/>
      <c r="BZP49" s="41"/>
      <c r="BZS49" s="41"/>
      <c r="BZV49" s="41"/>
      <c r="BZY49" s="41"/>
      <c r="CAB49" s="41"/>
      <c r="CAE49" s="41"/>
      <c r="CAH49" s="41"/>
      <c r="CAK49" s="41"/>
      <c r="CAN49" s="41"/>
      <c r="CAQ49" s="41"/>
      <c r="CAT49" s="41"/>
      <c r="CAW49" s="41"/>
      <c r="CAZ49" s="41"/>
      <c r="CBC49" s="41"/>
      <c r="CBF49" s="41"/>
      <c r="CBI49" s="41"/>
      <c r="CBL49" s="41"/>
      <c r="CBO49" s="41"/>
      <c r="CBR49" s="41"/>
      <c r="CBU49" s="41"/>
      <c r="CBX49" s="41"/>
      <c r="CCA49" s="41"/>
      <c r="CCD49" s="41"/>
      <c r="CCG49" s="41"/>
      <c r="CCJ49" s="41"/>
      <c r="CCM49" s="41"/>
      <c r="CCP49" s="41"/>
      <c r="CCS49" s="41"/>
      <c r="CCV49" s="41"/>
      <c r="CCY49" s="41"/>
      <c r="CDB49" s="41"/>
      <c r="CDE49" s="41"/>
      <c r="CDH49" s="41"/>
      <c r="CDK49" s="41"/>
      <c r="CDN49" s="41"/>
      <c r="CDQ49" s="41"/>
      <c r="CDT49" s="41"/>
      <c r="CDW49" s="41"/>
      <c r="CDZ49" s="41"/>
      <c r="CEC49" s="41"/>
      <c r="CEF49" s="41"/>
      <c r="CEI49" s="41"/>
      <c r="CEL49" s="41"/>
      <c r="CEO49" s="41"/>
      <c r="CER49" s="41"/>
      <c r="CEU49" s="41"/>
      <c r="CEX49" s="41"/>
      <c r="CFA49" s="41"/>
      <c r="CFD49" s="41"/>
      <c r="CFG49" s="41"/>
      <c r="CFJ49" s="41"/>
      <c r="CFM49" s="41"/>
      <c r="CFP49" s="41"/>
      <c r="CFS49" s="41"/>
      <c r="CFV49" s="41"/>
      <c r="CFY49" s="41"/>
      <c r="CGB49" s="41"/>
      <c r="CGE49" s="41"/>
      <c r="CGH49" s="41"/>
      <c r="CGK49" s="41"/>
      <c r="CGN49" s="41"/>
      <c r="CGQ49" s="41"/>
      <c r="CGT49" s="41"/>
      <c r="CGW49" s="41"/>
      <c r="CGZ49" s="41"/>
      <c r="CHC49" s="41"/>
      <c r="CHF49" s="41"/>
      <c r="CHI49" s="41"/>
      <c r="CHL49" s="41"/>
      <c r="CHO49" s="41"/>
      <c r="CHR49" s="41"/>
      <c r="CHU49" s="41"/>
      <c r="CHX49" s="41"/>
      <c r="CIA49" s="41"/>
      <c r="CID49" s="41"/>
      <c r="CIG49" s="41"/>
      <c r="CIJ49" s="41"/>
      <c r="CIM49" s="41"/>
      <c r="CIP49" s="41"/>
      <c r="CIS49" s="41"/>
      <c r="CIV49" s="41"/>
      <c r="CIY49" s="41"/>
      <c r="CJB49" s="41"/>
      <c r="CJE49" s="41"/>
      <c r="CJH49" s="41"/>
      <c r="CJK49" s="41"/>
      <c r="CJN49" s="41"/>
      <c r="CJQ49" s="41"/>
      <c r="CJT49" s="41"/>
      <c r="CJW49" s="41"/>
      <c r="CJZ49" s="41"/>
      <c r="CKC49" s="41"/>
      <c r="CKF49" s="41"/>
      <c r="CKI49" s="41"/>
      <c r="CKL49" s="41"/>
      <c r="CKO49" s="41"/>
      <c r="CKR49" s="41"/>
      <c r="CKU49" s="41"/>
      <c r="CKX49" s="41"/>
      <c r="CLA49" s="41"/>
      <c r="CLD49" s="41"/>
      <c r="CLG49" s="41"/>
      <c r="CLJ49" s="41"/>
      <c r="CLM49" s="41"/>
      <c r="CLP49" s="41"/>
      <c r="CLS49" s="41"/>
      <c r="CLV49" s="41"/>
      <c r="CLY49" s="41"/>
      <c r="CMB49" s="41"/>
      <c r="CME49" s="41"/>
      <c r="CMH49" s="41"/>
      <c r="CMK49" s="41"/>
      <c r="CMN49" s="41"/>
      <c r="CMQ49" s="41"/>
      <c r="CMT49" s="41"/>
      <c r="CMW49" s="41"/>
      <c r="CMZ49" s="41"/>
      <c r="CNC49" s="41"/>
      <c r="CNF49" s="41"/>
      <c r="CNI49" s="41"/>
      <c r="CNL49" s="41"/>
      <c r="CNO49" s="41"/>
      <c r="CNR49" s="41"/>
      <c r="CNU49" s="41"/>
      <c r="CNX49" s="41"/>
      <c r="COA49" s="41"/>
      <c r="COD49" s="41"/>
      <c r="COG49" s="41"/>
      <c r="COJ49" s="41"/>
      <c r="COM49" s="41"/>
      <c r="COP49" s="41"/>
      <c r="COS49" s="41"/>
      <c r="COV49" s="41"/>
      <c r="COY49" s="41"/>
      <c r="CPB49" s="41"/>
      <c r="CPE49" s="41"/>
      <c r="CPH49" s="41"/>
      <c r="CPK49" s="41"/>
      <c r="CPN49" s="41"/>
      <c r="CPQ49" s="41"/>
      <c r="CPT49" s="41"/>
      <c r="CPW49" s="41"/>
      <c r="CPZ49" s="41"/>
      <c r="CQC49" s="41"/>
      <c r="CQF49" s="41"/>
      <c r="CQI49" s="41"/>
      <c r="CQL49" s="41"/>
      <c r="CQO49" s="41"/>
      <c r="CQR49" s="41"/>
      <c r="CQU49" s="41"/>
      <c r="CQX49" s="41"/>
      <c r="CRA49" s="41"/>
      <c r="CRD49" s="41"/>
      <c r="CRG49" s="41"/>
      <c r="CRJ49" s="41"/>
      <c r="CRM49" s="41"/>
      <c r="CRP49" s="41"/>
      <c r="CRS49" s="41"/>
      <c r="CRV49" s="41"/>
      <c r="CRY49" s="41"/>
      <c r="CSB49" s="41"/>
      <c r="CSE49" s="41"/>
      <c r="CSH49" s="41"/>
      <c r="CSK49" s="41"/>
      <c r="CSN49" s="41"/>
      <c r="CSQ49" s="41"/>
      <c r="CST49" s="41"/>
      <c r="CSW49" s="41"/>
      <c r="CSZ49" s="41"/>
      <c r="CTC49" s="41"/>
      <c r="CTF49" s="41"/>
      <c r="CTI49" s="41"/>
      <c r="CTL49" s="41"/>
      <c r="CTO49" s="41"/>
      <c r="CTR49" s="41"/>
      <c r="CTU49" s="41"/>
      <c r="CTX49" s="41"/>
      <c r="CUA49" s="41"/>
      <c r="CUD49" s="41"/>
      <c r="CUG49" s="41"/>
      <c r="CUJ49" s="41"/>
      <c r="CUM49" s="41"/>
      <c r="CUP49" s="41"/>
      <c r="CUS49" s="41"/>
      <c r="CUV49" s="41"/>
      <c r="CUY49" s="41"/>
      <c r="CVB49" s="41"/>
      <c r="CVE49" s="41"/>
      <c r="CVH49" s="41"/>
      <c r="CVK49" s="41"/>
      <c r="CVN49" s="41"/>
      <c r="CVQ49" s="41"/>
      <c r="CVT49" s="41"/>
      <c r="CVW49" s="41"/>
      <c r="CVZ49" s="41"/>
      <c r="CWC49" s="41"/>
      <c r="CWF49" s="41"/>
      <c r="CWI49" s="41"/>
      <c r="CWL49" s="41"/>
      <c r="CWO49" s="41"/>
      <c r="CWR49" s="41"/>
      <c r="CWU49" s="41"/>
      <c r="CWX49" s="41"/>
      <c r="CXA49" s="41"/>
      <c r="CXD49" s="41"/>
      <c r="CXG49" s="41"/>
      <c r="CXJ49" s="41"/>
      <c r="CXM49" s="41"/>
      <c r="CXP49" s="41"/>
      <c r="CXS49" s="41"/>
      <c r="CXV49" s="41"/>
      <c r="CXY49" s="41"/>
      <c r="CYB49" s="41"/>
      <c r="CYE49" s="41"/>
      <c r="CYH49" s="41"/>
      <c r="CYK49" s="41"/>
      <c r="CYN49" s="41"/>
      <c r="CYQ49" s="41"/>
      <c r="CYT49" s="41"/>
      <c r="CYW49" s="41"/>
      <c r="CYZ49" s="41"/>
      <c r="CZC49" s="41"/>
      <c r="CZF49" s="41"/>
      <c r="CZI49" s="41"/>
      <c r="CZL49" s="41"/>
      <c r="CZO49" s="41"/>
      <c r="CZR49" s="41"/>
      <c r="CZU49" s="41"/>
      <c r="CZX49" s="41"/>
      <c r="DAA49" s="41"/>
      <c r="DAD49" s="41"/>
      <c r="DAG49" s="41"/>
      <c r="DAJ49" s="41"/>
      <c r="DAM49" s="41"/>
      <c r="DAP49" s="41"/>
      <c r="DAS49" s="41"/>
      <c r="DAV49" s="41"/>
      <c r="DAY49" s="41"/>
      <c r="DBB49" s="41"/>
      <c r="DBE49" s="41"/>
      <c r="DBH49" s="41"/>
      <c r="DBK49" s="41"/>
      <c r="DBN49" s="41"/>
      <c r="DBQ49" s="41"/>
      <c r="DBT49" s="41"/>
      <c r="DBW49" s="41"/>
      <c r="DBZ49" s="41"/>
      <c r="DCC49" s="41"/>
      <c r="DCF49" s="41"/>
      <c r="DCI49" s="41"/>
      <c r="DCL49" s="41"/>
      <c r="DCO49" s="41"/>
      <c r="DCR49" s="41"/>
      <c r="DCU49" s="41"/>
      <c r="DCX49" s="41"/>
      <c r="DDA49" s="41"/>
      <c r="DDD49" s="41"/>
      <c r="DDG49" s="41"/>
      <c r="DDJ49" s="41"/>
      <c r="DDM49" s="41"/>
      <c r="DDP49" s="41"/>
      <c r="DDS49" s="41"/>
      <c r="DDV49" s="41"/>
      <c r="DDY49" s="41"/>
      <c r="DEB49" s="41"/>
      <c r="DEE49" s="41"/>
      <c r="DEH49" s="41"/>
      <c r="DEK49" s="41"/>
      <c r="DEN49" s="41"/>
      <c r="DEQ49" s="41"/>
      <c r="DET49" s="41"/>
      <c r="DEW49" s="41"/>
      <c r="DEZ49" s="41"/>
      <c r="DFC49" s="41"/>
      <c r="DFF49" s="41"/>
      <c r="DFI49" s="41"/>
      <c r="DFL49" s="41"/>
      <c r="DFO49" s="41"/>
      <c r="DFR49" s="41"/>
      <c r="DFU49" s="41"/>
      <c r="DFX49" s="41"/>
      <c r="DGA49" s="41"/>
      <c r="DGD49" s="41"/>
      <c r="DGG49" s="41"/>
      <c r="DGJ49" s="41"/>
      <c r="DGM49" s="41"/>
      <c r="DGP49" s="41"/>
      <c r="DGS49" s="41"/>
      <c r="DGV49" s="41"/>
      <c r="DGY49" s="41"/>
      <c r="DHB49" s="41"/>
      <c r="DHE49" s="41"/>
      <c r="DHH49" s="41"/>
      <c r="DHK49" s="41"/>
      <c r="DHN49" s="41"/>
      <c r="DHQ49" s="41"/>
      <c r="DHT49" s="41"/>
      <c r="DHW49" s="41"/>
      <c r="DHZ49" s="41"/>
      <c r="DIC49" s="41"/>
      <c r="DIF49" s="41"/>
      <c r="DII49" s="41"/>
      <c r="DIL49" s="41"/>
      <c r="DIO49" s="41"/>
      <c r="DIR49" s="41"/>
      <c r="DIU49" s="41"/>
      <c r="DIX49" s="41"/>
      <c r="DJA49" s="41"/>
      <c r="DJD49" s="41"/>
      <c r="DJG49" s="41"/>
      <c r="DJJ49" s="41"/>
      <c r="DJM49" s="41"/>
      <c r="DJP49" s="41"/>
      <c r="DJS49" s="41"/>
      <c r="DJV49" s="41"/>
      <c r="DJY49" s="41"/>
      <c r="DKB49" s="41"/>
      <c r="DKE49" s="41"/>
      <c r="DKH49" s="41"/>
      <c r="DKK49" s="41"/>
      <c r="DKN49" s="41"/>
      <c r="DKQ49" s="41"/>
      <c r="DKT49" s="41"/>
      <c r="DKW49" s="41"/>
      <c r="DKZ49" s="41"/>
      <c r="DLC49" s="41"/>
      <c r="DLF49" s="41"/>
      <c r="DLI49" s="41"/>
      <c r="DLL49" s="41"/>
      <c r="DLO49" s="41"/>
      <c r="DLR49" s="41"/>
      <c r="DLU49" s="41"/>
      <c r="DLX49" s="41"/>
      <c r="DMA49" s="41"/>
      <c r="DMD49" s="41"/>
      <c r="DMG49" s="41"/>
      <c r="DMJ49" s="41"/>
      <c r="DMM49" s="41"/>
      <c r="DMP49" s="41"/>
      <c r="DMS49" s="41"/>
      <c r="DMV49" s="41"/>
      <c r="DMY49" s="41"/>
      <c r="DNB49" s="41"/>
      <c r="DNE49" s="41"/>
      <c r="DNH49" s="41"/>
      <c r="DNK49" s="41"/>
      <c r="DNN49" s="41"/>
      <c r="DNQ49" s="41"/>
      <c r="DNT49" s="41"/>
      <c r="DNW49" s="41"/>
      <c r="DNZ49" s="41"/>
      <c r="DOC49" s="41"/>
      <c r="DOF49" s="41"/>
      <c r="DOI49" s="41"/>
      <c r="DOL49" s="41"/>
      <c r="DOO49" s="41"/>
      <c r="DOR49" s="41"/>
      <c r="DOU49" s="41"/>
      <c r="DOX49" s="41"/>
      <c r="DPA49" s="41"/>
      <c r="DPD49" s="41"/>
      <c r="DPG49" s="41"/>
      <c r="DPJ49" s="41"/>
      <c r="DPM49" s="41"/>
      <c r="DPP49" s="41"/>
      <c r="DPS49" s="41"/>
      <c r="DPV49" s="41"/>
      <c r="DPY49" s="41"/>
      <c r="DQB49" s="41"/>
      <c r="DQE49" s="41"/>
      <c r="DQH49" s="41"/>
      <c r="DQK49" s="41"/>
      <c r="DQN49" s="41"/>
      <c r="DQQ49" s="41"/>
      <c r="DQT49" s="41"/>
      <c r="DQW49" s="41"/>
      <c r="DQZ49" s="41"/>
      <c r="DRC49" s="41"/>
      <c r="DRF49" s="41"/>
      <c r="DRI49" s="41"/>
      <c r="DRL49" s="41"/>
      <c r="DRO49" s="41"/>
      <c r="DRR49" s="41"/>
      <c r="DRU49" s="41"/>
      <c r="DRX49" s="41"/>
      <c r="DSA49" s="41"/>
      <c r="DSD49" s="41"/>
      <c r="DSG49" s="41"/>
      <c r="DSJ49" s="41"/>
      <c r="DSM49" s="41"/>
      <c r="DSP49" s="41"/>
      <c r="DSS49" s="41"/>
      <c r="DSV49" s="41"/>
      <c r="DSY49" s="41"/>
      <c r="DTB49" s="41"/>
      <c r="DTE49" s="41"/>
      <c r="DTH49" s="41"/>
      <c r="DTK49" s="41"/>
      <c r="DTN49" s="41"/>
      <c r="DTQ49" s="41"/>
      <c r="DTT49" s="41"/>
      <c r="DTW49" s="41"/>
      <c r="DTZ49" s="41"/>
      <c r="DUC49" s="41"/>
      <c r="DUF49" s="41"/>
      <c r="DUI49" s="41"/>
      <c r="DUL49" s="41"/>
      <c r="DUO49" s="41"/>
      <c r="DUR49" s="41"/>
      <c r="DUU49" s="41"/>
      <c r="DUX49" s="41"/>
      <c r="DVA49" s="41"/>
      <c r="DVD49" s="41"/>
      <c r="DVG49" s="41"/>
      <c r="DVJ49" s="41"/>
      <c r="DVM49" s="41"/>
      <c r="DVP49" s="41"/>
      <c r="DVS49" s="41"/>
      <c r="DVV49" s="41"/>
      <c r="DVY49" s="41"/>
      <c r="DWB49" s="41"/>
      <c r="DWE49" s="41"/>
      <c r="DWH49" s="41"/>
      <c r="DWK49" s="41"/>
      <c r="DWN49" s="41"/>
      <c r="DWQ49" s="41"/>
      <c r="DWT49" s="41"/>
      <c r="DWW49" s="41"/>
      <c r="DWZ49" s="41"/>
      <c r="DXC49" s="41"/>
      <c r="DXF49" s="41"/>
      <c r="DXI49" s="41"/>
      <c r="DXL49" s="41"/>
      <c r="DXO49" s="41"/>
      <c r="DXR49" s="41"/>
      <c r="DXU49" s="41"/>
      <c r="DXX49" s="41"/>
      <c r="DYA49" s="41"/>
      <c r="DYD49" s="41"/>
      <c r="DYG49" s="41"/>
      <c r="DYJ49" s="41"/>
      <c r="DYM49" s="41"/>
      <c r="DYP49" s="41"/>
      <c r="DYS49" s="41"/>
      <c r="DYV49" s="41"/>
      <c r="DYY49" s="41"/>
      <c r="DZB49" s="41"/>
      <c r="DZE49" s="41"/>
      <c r="DZH49" s="41"/>
      <c r="DZK49" s="41"/>
      <c r="DZN49" s="41"/>
      <c r="DZQ49" s="41"/>
      <c r="DZT49" s="41"/>
      <c r="DZW49" s="41"/>
      <c r="DZZ49" s="41"/>
      <c r="EAC49" s="41"/>
      <c r="EAF49" s="41"/>
      <c r="EAI49" s="41"/>
      <c r="EAL49" s="41"/>
      <c r="EAO49" s="41"/>
      <c r="EAR49" s="41"/>
      <c r="EAU49" s="41"/>
      <c r="EAX49" s="41"/>
      <c r="EBA49" s="41"/>
      <c r="EBD49" s="41"/>
      <c r="EBG49" s="41"/>
      <c r="EBJ49" s="41"/>
      <c r="EBM49" s="41"/>
      <c r="EBP49" s="41"/>
      <c r="EBS49" s="41"/>
      <c r="EBV49" s="41"/>
      <c r="EBY49" s="41"/>
      <c r="ECB49" s="41"/>
      <c r="ECE49" s="41"/>
      <c r="ECH49" s="41"/>
      <c r="ECK49" s="41"/>
      <c r="ECN49" s="41"/>
      <c r="ECQ49" s="41"/>
      <c r="ECT49" s="41"/>
      <c r="ECW49" s="41"/>
      <c r="ECZ49" s="41"/>
      <c r="EDC49" s="41"/>
      <c r="EDF49" s="41"/>
      <c r="EDI49" s="41"/>
      <c r="EDL49" s="41"/>
      <c r="EDO49" s="41"/>
      <c r="EDR49" s="41"/>
      <c r="EDU49" s="41"/>
      <c r="EDX49" s="41"/>
      <c r="EEA49" s="41"/>
      <c r="EED49" s="41"/>
      <c r="EEG49" s="41"/>
      <c r="EEJ49" s="41"/>
      <c r="EEM49" s="41"/>
      <c r="EEP49" s="41"/>
      <c r="EES49" s="41"/>
      <c r="EEV49" s="41"/>
      <c r="EEY49" s="41"/>
      <c r="EFB49" s="41"/>
      <c r="EFE49" s="41"/>
      <c r="EFH49" s="41"/>
      <c r="EFK49" s="41"/>
      <c r="EFN49" s="41"/>
      <c r="EFQ49" s="41"/>
      <c r="EFT49" s="41"/>
      <c r="EFW49" s="41"/>
      <c r="EFZ49" s="41"/>
      <c r="EGC49" s="41"/>
      <c r="EGF49" s="41"/>
      <c r="EGI49" s="41"/>
      <c r="EGL49" s="41"/>
      <c r="EGO49" s="41"/>
      <c r="EGR49" s="41"/>
      <c r="EGU49" s="41"/>
      <c r="EGX49" s="41"/>
      <c r="EHA49" s="41"/>
      <c r="EHD49" s="41"/>
      <c r="EHG49" s="41"/>
      <c r="EHJ49" s="41"/>
      <c r="EHM49" s="41"/>
      <c r="EHP49" s="41"/>
      <c r="EHS49" s="41"/>
      <c r="EHV49" s="41"/>
      <c r="EHY49" s="41"/>
      <c r="EIB49" s="41"/>
      <c r="EIE49" s="41"/>
      <c r="EIH49" s="41"/>
      <c r="EIK49" s="41"/>
      <c r="EIN49" s="41"/>
      <c r="EIQ49" s="41"/>
      <c r="EIT49" s="41"/>
      <c r="EIW49" s="41"/>
      <c r="EIZ49" s="41"/>
      <c r="EJC49" s="41"/>
      <c r="EJF49" s="41"/>
      <c r="EJI49" s="41"/>
      <c r="EJL49" s="41"/>
      <c r="EJO49" s="41"/>
      <c r="EJR49" s="41"/>
      <c r="EJU49" s="41"/>
      <c r="EJX49" s="41"/>
      <c r="EKA49" s="41"/>
      <c r="EKD49" s="41"/>
      <c r="EKG49" s="41"/>
      <c r="EKJ49" s="41"/>
      <c r="EKM49" s="41"/>
      <c r="EKP49" s="41"/>
      <c r="EKS49" s="41"/>
      <c r="EKV49" s="41"/>
      <c r="EKY49" s="41"/>
      <c r="ELB49" s="41"/>
      <c r="ELE49" s="41"/>
      <c r="ELH49" s="41"/>
      <c r="ELK49" s="41"/>
      <c r="ELN49" s="41"/>
      <c r="ELQ49" s="41"/>
      <c r="ELT49" s="41"/>
      <c r="ELW49" s="41"/>
      <c r="ELZ49" s="41"/>
      <c r="EMC49" s="41"/>
      <c r="EMF49" s="41"/>
      <c r="EMI49" s="41"/>
      <c r="EML49" s="41"/>
      <c r="EMO49" s="41"/>
      <c r="EMR49" s="41"/>
      <c r="EMU49" s="41"/>
      <c r="EMX49" s="41"/>
      <c r="ENA49" s="41"/>
      <c r="END49" s="41"/>
      <c r="ENG49" s="41"/>
      <c r="ENJ49" s="41"/>
      <c r="ENM49" s="41"/>
      <c r="ENP49" s="41"/>
      <c r="ENS49" s="41"/>
      <c r="ENV49" s="41"/>
      <c r="ENY49" s="41"/>
      <c r="EOB49" s="41"/>
      <c r="EOE49" s="41"/>
      <c r="EOH49" s="41"/>
      <c r="EOK49" s="41"/>
      <c r="EON49" s="41"/>
      <c r="EOQ49" s="41"/>
      <c r="EOT49" s="41"/>
      <c r="EOW49" s="41"/>
      <c r="EOZ49" s="41"/>
      <c r="EPC49" s="41"/>
      <c r="EPF49" s="41"/>
      <c r="EPI49" s="41"/>
      <c r="EPL49" s="41"/>
      <c r="EPO49" s="41"/>
      <c r="EPR49" s="41"/>
      <c r="EPU49" s="41"/>
      <c r="EPX49" s="41"/>
      <c r="EQA49" s="41"/>
      <c r="EQD49" s="41"/>
      <c r="EQG49" s="41"/>
      <c r="EQJ49" s="41"/>
      <c r="EQM49" s="41"/>
      <c r="EQP49" s="41"/>
      <c r="EQS49" s="41"/>
      <c r="EQV49" s="41"/>
      <c r="EQY49" s="41"/>
      <c r="ERB49" s="41"/>
      <c r="ERE49" s="41"/>
      <c r="ERH49" s="41"/>
      <c r="ERK49" s="41"/>
      <c r="ERN49" s="41"/>
      <c r="ERQ49" s="41"/>
      <c r="ERT49" s="41"/>
      <c r="ERW49" s="41"/>
      <c r="ERZ49" s="41"/>
      <c r="ESC49" s="41"/>
      <c r="ESF49" s="41"/>
      <c r="ESI49" s="41"/>
      <c r="ESL49" s="41"/>
      <c r="ESO49" s="41"/>
      <c r="ESR49" s="41"/>
      <c r="ESU49" s="41"/>
      <c r="ESX49" s="41"/>
      <c r="ETA49" s="41"/>
      <c r="ETD49" s="41"/>
      <c r="ETG49" s="41"/>
      <c r="ETJ49" s="41"/>
      <c r="ETM49" s="41"/>
      <c r="ETP49" s="41"/>
      <c r="ETS49" s="41"/>
      <c r="ETV49" s="41"/>
      <c r="ETY49" s="41"/>
      <c r="EUB49" s="41"/>
      <c r="EUE49" s="41"/>
      <c r="EUH49" s="41"/>
      <c r="EUK49" s="41"/>
      <c r="EUN49" s="41"/>
      <c r="EUQ49" s="41"/>
      <c r="EUT49" s="41"/>
      <c r="EUW49" s="41"/>
      <c r="EUZ49" s="41"/>
      <c r="EVC49" s="41"/>
      <c r="EVF49" s="41"/>
      <c r="EVI49" s="41"/>
      <c r="EVL49" s="41"/>
      <c r="EVO49" s="41"/>
      <c r="EVR49" s="41"/>
      <c r="EVU49" s="41"/>
      <c r="EVX49" s="41"/>
      <c r="EWA49" s="41"/>
      <c r="EWD49" s="41"/>
      <c r="EWG49" s="41"/>
      <c r="EWJ49" s="41"/>
      <c r="EWM49" s="41"/>
      <c r="EWP49" s="41"/>
      <c r="EWS49" s="41"/>
      <c r="EWV49" s="41"/>
      <c r="EWY49" s="41"/>
      <c r="EXB49" s="41"/>
      <c r="EXE49" s="41"/>
      <c r="EXH49" s="41"/>
      <c r="EXK49" s="41"/>
      <c r="EXN49" s="41"/>
      <c r="EXQ49" s="41"/>
      <c r="EXT49" s="41"/>
      <c r="EXW49" s="41"/>
      <c r="EXZ49" s="41"/>
      <c r="EYC49" s="41"/>
      <c r="EYF49" s="41"/>
      <c r="EYI49" s="41"/>
      <c r="EYL49" s="41"/>
      <c r="EYO49" s="41"/>
      <c r="EYR49" s="41"/>
      <c r="EYU49" s="41"/>
      <c r="EYX49" s="41"/>
      <c r="EZA49" s="41"/>
      <c r="EZD49" s="41"/>
      <c r="EZG49" s="41"/>
      <c r="EZJ49" s="41"/>
      <c r="EZM49" s="41"/>
      <c r="EZP49" s="41"/>
      <c r="EZS49" s="41"/>
      <c r="EZV49" s="41"/>
      <c r="EZY49" s="41"/>
      <c r="FAB49" s="41"/>
      <c r="FAE49" s="41"/>
      <c r="FAH49" s="41"/>
      <c r="FAK49" s="41"/>
      <c r="FAN49" s="41"/>
      <c r="FAQ49" s="41"/>
      <c r="FAT49" s="41"/>
      <c r="FAW49" s="41"/>
      <c r="FAZ49" s="41"/>
      <c r="FBC49" s="41"/>
      <c r="FBF49" s="41"/>
      <c r="FBI49" s="41"/>
      <c r="FBL49" s="41"/>
      <c r="FBO49" s="41"/>
      <c r="FBR49" s="41"/>
      <c r="FBU49" s="41"/>
      <c r="FBX49" s="41"/>
      <c r="FCA49" s="41"/>
      <c r="FCD49" s="41"/>
      <c r="FCG49" s="41"/>
      <c r="FCJ49" s="41"/>
      <c r="FCM49" s="41"/>
      <c r="FCP49" s="41"/>
      <c r="FCS49" s="41"/>
      <c r="FCV49" s="41"/>
      <c r="FCY49" s="41"/>
      <c r="FDB49" s="41"/>
      <c r="FDE49" s="41"/>
      <c r="FDH49" s="41"/>
      <c r="FDK49" s="41"/>
      <c r="FDN49" s="41"/>
      <c r="FDQ49" s="41"/>
      <c r="FDT49" s="41"/>
      <c r="FDW49" s="41"/>
      <c r="FDZ49" s="41"/>
      <c r="FEC49" s="41"/>
      <c r="FEF49" s="41"/>
      <c r="FEI49" s="41"/>
      <c r="FEL49" s="41"/>
      <c r="FEO49" s="41"/>
      <c r="FER49" s="41"/>
      <c r="FEU49" s="41"/>
      <c r="FEX49" s="41"/>
      <c r="FFA49" s="41"/>
      <c r="FFD49" s="41"/>
      <c r="FFG49" s="41"/>
      <c r="FFJ49" s="41"/>
      <c r="FFM49" s="41"/>
      <c r="FFP49" s="41"/>
      <c r="FFS49" s="41"/>
      <c r="FFV49" s="41"/>
      <c r="FFY49" s="41"/>
      <c r="FGB49" s="41"/>
      <c r="FGE49" s="41"/>
      <c r="FGH49" s="41"/>
      <c r="FGK49" s="41"/>
      <c r="FGN49" s="41"/>
      <c r="FGQ49" s="41"/>
      <c r="FGT49" s="41"/>
      <c r="FGW49" s="41"/>
      <c r="FGZ49" s="41"/>
      <c r="FHC49" s="41"/>
      <c r="FHF49" s="41"/>
      <c r="FHI49" s="41"/>
      <c r="FHL49" s="41"/>
      <c r="FHO49" s="41"/>
      <c r="FHR49" s="41"/>
      <c r="FHU49" s="41"/>
      <c r="FHX49" s="41"/>
      <c r="FIA49" s="41"/>
      <c r="FID49" s="41"/>
      <c r="FIG49" s="41"/>
      <c r="FIJ49" s="41"/>
      <c r="FIM49" s="41"/>
      <c r="FIP49" s="41"/>
      <c r="FIS49" s="41"/>
      <c r="FIV49" s="41"/>
      <c r="FIY49" s="41"/>
      <c r="FJB49" s="41"/>
      <c r="FJE49" s="41"/>
      <c r="FJH49" s="41"/>
      <c r="FJK49" s="41"/>
      <c r="FJN49" s="41"/>
      <c r="FJQ49" s="41"/>
      <c r="FJT49" s="41"/>
      <c r="FJW49" s="41"/>
      <c r="FJZ49" s="41"/>
      <c r="FKC49" s="41"/>
      <c r="FKF49" s="41"/>
      <c r="FKI49" s="41"/>
      <c r="FKL49" s="41"/>
      <c r="FKO49" s="41"/>
      <c r="FKR49" s="41"/>
      <c r="FKU49" s="41"/>
      <c r="FKX49" s="41"/>
      <c r="FLA49" s="41"/>
      <c r="FLD49" s="41"/>
      <c r="FLG49" s="41"/>
      <c r="FLJ49" s="41"/>
      <c r="FLM49" s="41"/>
      <c r="FLP49" s="41"/>
      <c r="FLS49" s="41"/>
      <c r="FLV49" s="41"/>
      <c r="FLY49" s="41"/>
      <c r="FMB49" s="41"/>
      <c r="FME49" s="41"/>
      <c r="FMH49" s="41"/>
      <c r="FMK49" s="41"/>
      <c r="FMN49" s="41"/>
      <c r="FMQ49" s="41"/>
      <c r="FMT49" s="41"/>
      <c r="FMW49" s="41"/>
      <c r="FMZ49" s="41"/>
      <c r="FNC49" s="41"/>
      <c r="FNF49" s="41"/>
      <c r="FNI49" s="41"/>
      <c r="FNL49" s="41"/>
      <c r="FNO49" s="41"/>
      <c r="FNR49" s="41"/>
      <c r="FNU49" s="41"/>
      <c r="FNX49" s="41"/>
      <c r="FOA49" s="41"/>
      <c r="FOD49" s="41"/>
      <c r="FOG49" s="41"/>
      <c r="FOJ49" s="41"/>
      <c r="FOM49" s="41"/>
      <c r="FOP49" s="41"/>
      <c r="FOS49" s="41"/>
      <c r="FOV49" s="41"/>
      <c r="FOY49" s="41"/>
      <c r="FPB49" s="41"/>
      <c r="FPE49" s="41"/>
      <c r="FPH49" s="41"/>
      <c r="FPK49" s="41"/>
      <c r="FPN49" s="41"/>
      <c r="FPQ49" s="41"/>
      <c r="FPT49" s="41"/>
      <c r="FPW49" s="41"/>
      <c r="FPZ49" s="41"/>
      <c r="FQC49" s="41"/>
      <c r="FQF49" s="41"/>
      <c r="FQI49" s="41"/>
      <c r="FQL49" s="41"/>
      <c r="FQO49" s="41"/>
      <c r="FQR49" s="41"/>
      <c r="FQU49" s="41"/>
      <c r="FQX49" s="41"/>
      <c r="FRA49" s="41"/>
      <c r="FRD49" s="41"/>
      <c r="FRG49" s="41"/>
      <c r="FRJ49" s="41"/>
      <c r="FRM49" s="41"/>
      <c r="FRP49" s="41"/>
      <c r="FRS49" s="41"/>
      <c r="FRV49" s="41"/>
      <c r="FRY49" s="41"/>
      <c r="FSB49" s="41"/>
      <c r="FSE49" s="41"/>
      <c r="FSH49" s="41"/>
      <c r="FSK49" s="41"/>
      <c r="FSN49" s="41"/>
      <c r="FSQ49" s="41"/>
      <c r="FST49" s="41"/>
      <c r="FSW49" s="41"/>
      <c r="FSZ49" s="41"/>
      <c r="FTC49" s="41"/>
      <c r="FTF49" s="41"/>
      <c r="FTI49" s="41"/>
      <c r="FTL49" s="41"/>
      <c r="FTO49" s="41"/>
      <c r="FTR49" s="41"/>
      <c r="FTU49" s="41"/>
      <c r="FTX49" s="41"/>
      <c r="FUA49" s="41"/>
      <c r="FUD49" s="41"/>
      <c r="FUG49" s="41"/>
      <c r="FUJ49" s="41"/>
      <c r="FUM49" s="41"/>
      <c r="FUP49" s="41"/>
      <c r="FUS49" s="41"/>
      <c r="FUV49" s="41"/>
      <c r="FUY49" s="41"/>
      <c r="FVB49" s="41"/>
      <c r="FVE49" s="41"/>
      <c r="FVH49" s="41"/>
      <c r="FVK49" s="41"/>
      <c r="FVN49" s="41"/>
      <c r="FVQ49" s="41"/>
      <c r="FVT49" s="41"/>
      <c r="FVW49" s="41"/>
      <c r="FVZ49" s="41"/>
      <c r="FWC49" s="41"/>
      <c r="FWF49" s="41"/>
      <c r="FWI49" s="41"/>
      <c r="FWL49" s="41"/>
      <c r="FWO49" s="41"/>
      <c r="FWR49" s="41"/>
      <c r="FWU49" s="41"/>
      <c r="FWX49" s="41"/>
      <c r="FXA49" s="41"/>
      <c r="FXD49" s="41"/>
      <c r="FXG49" s="41"/>
      <c r="FXJ49" s="41"/>
      <c r="FXM49" s="41"/>
      <c r="FXP49" s="41"/>
      <c r="FXS49" s="41"/>
      <c r="FXV49" s="41"/>
      <c r="FXY49" s="41"/>
      <c r="FYB49" s="41"/>
      <c r="FYE49" s="41"/>
      <c r="FYH49" s="41"/>
      <c r="FYK49" s="41"/>
      <c r="FYN49" s="41"/>
      <c r="FYQ49" s="41"/>
      <c r="FYT49" s="41"/>
      <c r="FYW49" s="41"/>
      <c r="FYZ49" s="41"/>
      <c r="FZC49" s="41"/>
      <c r="FZF49" s="41"/>
      <c r="FZI49" s="41"/>
      <c r="FZL49" s="41"/>
      <c r="FZO49" s="41"/>
      <c r="FZR49" s="41"/>
      <c r="FZU49" s="41"/>
      <c r="FZX49" s="41"/>
      <c r="GAA49" s="41"/>
      <c r="GAD49" s="41"/>
      <c r="GAG49" s="41"/>
      <c r="GAJ49" s="41"/>
      <c r="GAM49" s="41"/>
      <c r="GAP49" s="41"/>
      <c r="GAS49" s="41"/>
      <c r="GAV49" s="41"/>
      <c r="GAY49" s="41"/>
      <c r="GBB49" s="41"/>
      <c r="GBE49" s="41"/>
      <c r="GBH49" s="41"/>
      <c r="GBK49" s="41"/>
      <c r="GBN49" s="41"/>
      <c r="GBQ49" s="41"/>
      <c r="GBT49" s="41"/>
      <c r="GBW49" s="41"/>
      <c r="GBZ49" s="41"/>
      <c r="GCC49" s="41"/>
      <c r="GCF49" s="41"/>
      <c r="GCI49" s="41"/>
      <c r="GCL49" s="41"/>
      <c r="GCO49" s="41"/>
      <c r="GCR49" s="41"/>
      <c r="GCU49" s="41"/>
      <c r="GCX49" s="41"/>
      <c r="GDA49" s="41"/>
      <c r="GDD49" s="41"/>
      <c r="GDG49" s="41"/>
      <c r="GDJ49" s="41"/>
      <c r="GDM49" s="41"/>
      <c r="GDP49" s="41"/>
      <c r="GDS49" s="41"/>
      <c r="GDV49" s="41"/>
      <c r="GDY49" s="41"/>
      <c r="GEB49" s="41"/>
      <c r="GEE49" s="41"/>
      <c r="GEH49" s="41"/>
      <c r="GEK49" s="41"/>
      <c r="GEN49" s="41"/>
      <c r="GEQ49" s="41"/>
      <c r="GET49" s="41"/>
      <c r="GEW49" s="41"/>
      <c r="GEZ49" s="41"/>
      <c r="GFC49" s="41"/>
      <c r="GFF49" s="41"/>
      <c r="GFI49" s="41"/>
      <c r="GFL49" s="41"/>
      <c r="GFO49" s="41"/>
      <c r="GFR49" s="41"/>
      <c r="GFU49" s="41"/>
      <c r="GFX49" s="41"/>
      <c r="GGA49" s="41"/>
      <c r="GGD49" s="41"/>
      <c r="GGG49" s="41"/>
      <c r="GGJ49" s="41"/>
      <c r="GGM49" s="41"/>
      <c r="GGP49" s="41"/>
      <c r="GGS49" s="41"/>
      <c r="GGV49" s="41"/>
      <c r="GGY49" s="41"/>
      <c r="GHB49" s="41"/>
      <c r="GHE49" s="41"/>
      <c r="GHH49" s="41"/>
      <c r="GHK49" s="41"/>
      <c r="GHN49" s="41"/>
      <c r="GHQ49" s="41"/>
      <c r="GHT49" s="41"/>
      <c r="GHW49" s="41"/>
      <c r="GHZ49" s="41"/>
      <c r="GIC49" s="41"/>
      <c r="GIF49" s="41"/>
      <c r="GII49" s="41"/>
      <c r="GIL49" s="41"/>
      <c r="GIO49" s="41"/>
      <c r="GIR49" s="41"/>
      <c r="GIU49" s="41"/>
      <c r="GIX49" s="41"/>
      <c r="GJA49" s="41"/>
      <c r="GJD49" s="41"/>
      <c r="GJG49" s="41"/>
      <c r="GJJ49" s="41"/>
      <c r="GJM49" s="41"/>
      <c r="GJP49" s="41"/>
      <c r="GJS49" s="41"/>
      <c r="GJV49" s="41"/>
      <c r="GJY49" s="41"/>
      <c r="GKB49" s="41"/>
      <c r="GKE49" s="41"/>
      <c r="GKH49" s="41"/>
      <c r="GKK49" s="41"/>
      <c r="GKN49" s="41"/>
      <c r="GKQ49" s="41"/>
      <c r="GKT49" s="41"/>
      <c r="GKW49" s="41"/>
      <c r="GKZ49" s="41"/>
      <c r="GLC49" s="41"/>
      <c r="GLF49" s="41"/>
      <c r="GLI49" s="41"/>
      <c r="GLL49" s="41"/>
      <c r="GLO49" s="41"/>
      <c r="GLR49" s="41"/>
      <c r="GLU49" s="41"/>
      <c r="GLX49" s="41"/>
      <c r="GMA49" s="41"/>
      <c r="GMD49" s="41"/>
      <c r="GMG49" s="41"/>
      <c r="GMJ49" s="41"/>
      <c r="GMM49" s="41"/>
      <c r="GMP49" s="41"/>
      <c r="GMS49" s="41"/>
      <c r="GMV49" s="41"/>
      <c r="GMY49" s="41"/>
      <c r="GNB49" s="41"/>
      <c r="GNE49" s="41"/>
      <c r="GNH49" s="41"/>
      <c r="GNK49" s="41"/>
      <c r="GNN49" s="41"/>
      <c r="GNQ49" s="41"/>
      <c r="GNT49" s="41"/>
      <c r="GNW49" s="41"/>
      <c r="GNZ49" s="41"/>
      <c r="GOC49" s="41"/>
      <c r="GOF49" s="41"/>
      <c r="GOI49" s="41"/>
      <c r="GOL49" s="41"/>
      <c r="GOO49" s="41"/>
      <c r="GOR49" s="41"/>
      <c r="GOU49" s="41"/>
      <c r="GOX49" s="41"/>
      <c r="GPA49" s="41"/>
      <c r="GPD49" s="41"/>
      <c r="GPG49" s="41"/>
      <c r="GPJ49" s="41"/>
      <c r="GPM49" s="41"/>
      <c r="GPP49" s="41"/>
      <c r="GPS49" s="41"/>
      <c r="GPV49" s="41"/>
      <c r="GPY49" s="41"/>
      <c r="GQB49" s="41"/>
      <c r="GQE49" s="41"/>
      <c r="GQH49" s="41"/>
      <c r="GQK49" s="41"/>
      <c r="GQN49" s="41"/>
      <c r="GQQ49" s="41"/>
      <c r="GQT49" s="41"/>
      <c r="GQW49" s="41"/>
      <c r="GQZ49" s="41"/>
      <c r="GRC49" s="41"/>
      <c r="GRF49" s="41"/>
      <c r="GRI49" s="41"/>
      <c r="GRL49" s="41"/>
      <c r="GRO49" s="41"/>
      <c r="GRR49" s="41"/>
      <c r="GRU49" s="41"/>
      <c r="GRX49" s="41"/>
      <c r="GSA49" s="41"/>
      <c r="GSD49" s="41"/>
      <c r="GSG49" s="41"/>
      <c r="GSJ49" s="41"/>
      <c r="GSM49" s="41"/>
      <c r="GSP49" s="41"/>
      <c r="GSS49" s="41"/>
      <c r="GSV49" s="41"/>
      <c r="GSY49" s="41"/>
      <c r="GTB49" s="41"/>
      <c r="GTE49" s="41"/>
      <c r="GTH49" s="41"/>
      <c r="GTK49" s="41"/>
      <c r="GTN49" s="41"/>
      <c r="GTQ49" s="41"/>
      <c r="GTT49" s="41"/>
      <c r="GTW49" s="41"/>
      <c r="GTZ49" s="41"/>
      <c r="GUC49" s="41"/>
      <c r="GUF49" s="41"/>
      <c r="GUI49" s="41"/>
      <c r="GUL49" s="41"/>
      <c r="GUO49" s="41"/>
      <c r="GUR49" s="41"/>
      <c r="GUU49" s="41"/>
      <c r="GUX49" s="41"/>
      <c r="GVA49" s="41"/>
      <c r="GVD49" s="41"/>
      <c r="GVG49" s="41"/>
      <c r="GVJ49" s="41"/>
      <c r="GVM49" s="41"/>
      <c r="GVP49" s="41"/>
      <c r="GVS49" s="41"/>
      <c r="GVV49" s="41"/>
      <c r="GVY49" s="41"/>
      <c r="GWB49" s="41"/>
      <c r="GWE49" s="41"/>
      <c r="GWH49" s="41"/>
      <c r="GWK49" s="41"/>
      <c r="GWN49" s="41"/>
      <c r="GWQ49" s="41"/>
      <c r="GWT49" s="41"/>
      <c r="GWW49" s="41"/>
      <c r="GWZ49" s="41"/>
      <c r="GXC49" s="41"/>
      <c r="GXF49" s="41"/>
      <c r="GXI49" s="41"/>
      <c r="GXL49" s="41"/>
      <c r="GXO49" s="41"/>
      <c r="GXR49" s="41"/>
      <c r="GXU49" s="41"/>
      <c r="GXX49" s="41"/>
      <c r="GYA49" s="41"/>
      <c r="GYD49" s="41"/>
      <c r="GYG49" s="41"/>
      <c r="GYJ49" s="41"/>
      <c r="GYM49" s="41"/>
      <c r="GYP49" s="41"/>
      <c r="GYS49" s="41"/>
      <c r="GYV49" s="41"/>
      <c r="GYY49" s="41"/>
      <c r="GZB49" s="41"/>
      <c r="GZE49" s="41"/>
      <c r="GZH49" s="41"/>
      <c r="GZK49" s="41"/>
      <c r="GZN49" s="41"/>
      <c r="GZQ49" s="41"/>
      <c r="GZT49" s="41"/>
      <c r="GZW49" s="41"/>
      <c r="GZZ49" s="41"/>
      <c r="HAC49" s="41"/>
      <c r="HAF49" s="41"/>
      <c r="HAI49" s="41"/>
      <c r="HAL49" s="41"/>
      <c r="HAO49" s="41"/>
      <c r="HAR49" s="41"/>
      <c r="HAU49" s="41"/>
      <c r="HAX49" s="41"/>
      <c r="HBA49" s="41"/>
      <c r="HBD49" s="41"/>
      <c r="HBG49" s="41"/>
      <c r="HBJ49" s="41"/>
      <c r="HBM49" s="41"/>
      <c r="HBP49" s="41"/>
      <c r="HBS49" s="41"/>
      <c r="HBV49" s="41"/>
      <c r="HBY49" s="41"/>
      <c r="HCB49" s="41"/>
      <c r="HCE49" s="41"/>
      <c r="HCH49" s="41"/>
      <c r="HCK49" s="41"/>
      <c r="HCN49" s="41"/>
      <c r="HCQ49" s="41"/>
      <c r="HCT49" s="41"/>
      <c r="HCW49" s="41"/>
      <c r="HCZ49" s="41"/>
      <c r="HDC49" s="41"/>
      <c r="HDF49" s="41"/>
      <c r="HDI49" s="41"/>
      <c r="HDL49" s="41"/>
      <c r="HDO49" s="41"/>
      <c r="HDR49" s="41"/>
      <c r="HDU49" s="41"/>
      <c r="HDX49" s="41"/>
      <c r="HEA49" s="41"/>
      <c r="HED49" s="41"/>
      <c r="HEG49" s="41"/>
      <c r="HEJ49" s="41"/>
      <c r="HEM49" s="41"/>
      <c r="HEP49" s="41"/>
      <c r="HES49" s="41"/>
      <c r="HEV49" s="41"/>
      <c r="HEY49" s="41"/>
      <c r="HFB49" s="41"/>
      <c r="HFE49" s="41"/>
      <c r="HFH49" s="41"/>
      <c r="HFK49" s="41"/>
      <c r="HFN49" s="41"/>
      <c r="HFQ49" s="41"/>
      <c r="HFT49" s="41"/>
      <c r="HFW49" s="41"/>
      <c r="HFZ49" s="41"/>
      <c r="HGC49" s="41"/>
      <c r="HGF49" s="41"/>
      <c r="HGI49" s="41"/>
      <c r="HGL49" s="41"/>
      <c r="HGO49" s="41"/>
      <c r="HGR49" s="41"/>
      <c r="HGU49" s="41"/>
      <c r="HGX49" s="41"/>
      <c r="HHA49" s="41"/>
      <c r="HHD49" s="41"/>
      <c r="HHG49" s="41"/>
      <c r="HHJ49" s="41"/>
      <c r="HHM49" s="41"/>
      <c r="HHP49" s="41"/>
      <c r="HHS49" s="41"/>
      <c r="HHV49" s="41"/>
      <c r="HHY49" s="41"/>
      <c r="HIB49" s="41"/>
      <c r="HIE49" s="41"/>
      <c r="HIH49" s="41"/>
      <c r="HIK49" s="41"/>
      <c r="HIN49" s="41"/>
      <c r="HIQ49" s="41"/>
      <c r="HIT49" s="41"/>
      <c r="HIW49" s="41"/>
      <c r="HIZ49" s="41"/>
      <c r="HJC49" s="41"/>
      <c r="HJF49" s="41"/>
      <c r="HJI49" s="41"/>
      <c r="HJL49" s="41"/>
      <c r="HJO49" s="41"/>
      <c r="HJR49" s="41"/>
      <c r="HJU49" s="41"/>
      <c r="HJX49" s="41"/>
      <c r="HKA49" s="41"/>
      <c r="HKD49" s="41"/>
      <c r="HKG49" s="41"/>
      <c r="HKJ49" s="41"/>
      <c r="HKM49" s="41"/>
      <c r="HKP49" s="41"/>
      <c r="HKS49" s="41"/>
      <c r="HKV49" s="41"/>
      <c r="HKY49" s="41"/>
      <c r="HLB49" s="41"/>
      <c r="HLE49" s="41"/>
      <c r="HLH49" s="41"/>
      <c r="HLK49" s="41"/>
      <c r="HLN49" s="41"/>
      <c r="HLQ49" s="41"/>
      <c r="HLT49" s="41"/>
      <c r="HLW49" s="41"/>
      <c r="HLZ49" s="41"/>
      <c r="HMC49" s="41"/>
      <c r="HMF49" s="41"/>
      <c r="HMI49" s="41"/>
      <c r="HML49" s="41"/>
      <c r="HMO49" s="41"/>
      <c r="HMR49" s="41"/>
      <c r="HMU49" s="41"/>
      <c r="HMX49" s="41"/>
      <c r="HNA49" s="41"/>
      <c r="HND49" s="41"/>
      <c r="HNG49" s="41"/>
      <c r="HNJ49" s="41"/>
      <c r="HNM49" s="41"/>
      <c r="HNP49" s="41"/>
      <c r="HNS49" s="41"/>
      <c r="HNV49" s="41"/>
      <c r="HNY49" s="41"/>
      <c r="HOB49" s="41"/>
      <c r="HOE49" s="41"/>
      <c r="HOH49" s="41"/>
      <c r="HOK49" s="41"/>
      <c r="HON49" s="41"/>
      <c r="HOQ49" s="41"/>
      <c r="HOT49" s="41"/>
      <c r="HOW49" s="41"/>
      <c r="HOZ49" s="41"/>
      <c r="HPC49" s="41"/>
      <c r="HPF49" s="41"/>
      <c r="HPI49" s="41"/>
      <c r="HPL49" s="41"/>
      <c r="HPO49" s="41"/>
      <c r="HPR49" s="41"/>
      <c r="HPU49" s="41"/>
      <c r="HPX49" s="41"/>
      <c r="HQA49" s="41"/>
      <c r="HQD49" s="41"/>
      <c r="HQG49" s="41"/>
      <c r="HQJ49" s="41"/>
      <c r="HQM49" s="41"/>
      <c r="HQP49" s="41"/>
      <c r="HQS49" s="41"/>
      <c r="HQV49" s="41"/>
      <c r="HQY49" s="41"/>
      <c r="HRB49" s="41"/>
      <c r="HRE49" s="41"/>
      <c r="HRH49" s="41"/>
      <c r="HRK49" s="41"/>
      <c r="HRN49" s="41"/>
      <c r="HRQ49" s="41"/>
      <c r="HRT49" s="41"/>
      <c r="HRW49" s="41"/>
      <c r="HRZ49" s="41"/>
      <c r="HSC49" s="41"/>
      <c r="HSF49" s="41"/>
      <c r="HSI49" s="41"/>
      <c r="HSL49" s="41"/>
      <c r="HSO49" s="41"/>
      <c r="HSR49" s="41"/>
      <c r="HSU49" s="41"/>
      <c r="HSX49" s="41"/>
      <c r="HTA49" s="41"/>
      <c r="HTD49" s="41"/>
      <c r="HTG49" s="41"/>
      <c r="HTJ49" s="41"/>
      <c r="HTM49" s="41"/>
      <c r="HTP49" s="41"/>
      <c r="HTS49" s="41"/>
      <c r="HTV49" s="41"/>
      <c r="HTY49" s="41"/>
      <c r="HUB49" s="41"/>
      <c r="HUE49" s="41"/>
      <c r="HUH49" s="41"/>
      <c r="HUK49" s="41"/>
      <c r="HUN49" s="41"/>
      <c r="HUQ49" s="41"/>
      <c r="HUT49" s="41"/>
      <c r="HUW49" s="41"/>
      <c r="HUZ49" s="41"/>
      <c r="HVC49" s="41"/>
      <c r="HVF49" s="41"/>
      <c r="HVI49" s="41"/>
      <c r="HVL49" s="41"/>
      <c r="HVO49" s="41"/>
      <c r="HVR49" s="41"/>
      <c r="HVU49" s="41"/>
      <c r="HVX49" s="41"/>
      <c r="HWA49" s="41"/>
      <c r="HWD49" s="41"/>
      <c r="HWG49" s="41"/>
      <c r="HWJ49" s="41"/>
      <c r="HWM49" s="41"/>
      <c r="HWP49" s="41"/>
      <c r="HWS49" s="41"/>
      <c r="HWV49" s="41"/>
      <c r="HWY49" s="41"/>
      <c r="HXB49" s="41"/>
      <c r="HXE49" s="41"/>
      <c r="HXH49" s="41"/>
      <c r="HXK49" s="41"/>
      <c r="HXN49" s="41"/>
      <c r="HXQ49" s="41"/>
      <c r="HXT49" s="41"/>
      <c r="HXW49" s="41"/>
      <c r="HXZ49" s="41"/>
      <c r="HYC49" s="41"/>
      <c r="HYF49" s="41"/>
      <c r="HYI49" s="41"/>
      <c r="HYL49" s="41"/>
      <c r="HYO49" s="41"/>
      <c r="HYR49" s="41"/>
      <c r="HYU49" s="41"/>
      <c r="HYX49" s="41"/>
      <c r="HZA49" s="41"/>
      <c r="HZD49" s="41"/>
      <c r="HZG49" s="41"/>
      <c r="HZJ49" s="41"/>
      <c r="HZM49" s="41"/>
      <c r="HZP49" s="41"/>
      <c r="HZS49" s="41"/>
      <c r="HZV49" s="41"/>
      <c r="HZY49" s="41"/>
      <c r="IAB49" s="41"/>
      <c r="IAE49" s="41"/>
      <c r="IAH49" s="41"/>
      <c r="IAK49" s="41"/>
      <c r="IAN49" s="41"/>
      <c r="IAQ49" s="41"/>
      <c r="IAT49" s="41"/>
      <c r="IAW49" s="41"/>
      <c r="IAZ49" s="41"/>
      <c r="IBC49" s="41"/>
      <c r="IBF49" s="41"/>
      <c r="IBI49" s="41"/>
      <c r="IBL49" s="41"/>
      <c r="IBO49" s="41"/>
      <c r="IBR49" s="41"/>
      <c r="IBU49" s="41"/>
      <c r="IBX49" s="41"/>
      <c r="ICA49" s="41"/>
      <c r="ICD49" s="41"/>
      <c r="ICG49" s="41"/>
      <c r="ICJ49" s="41"/>
      <c r="ICM49" s="41"/>
      <c r="ICP49" s="41"/>
      <c r="ICS49" s="41"/>
      <c r="ICV49" s="41"/>
      <c r="ICY49" s="41"/>
      <c r="IDB49" s="41"/>
      <c r="IDE49" s="41"/>
      <c r="IDH49" s="41"/>
      <c r="IDK49" s="41"/>
      <c r="IDN49" s="41"/>
      <c r="IDQ49" s="41"/>
      <c r="IDT49" s="41"/>
      <c r="IDW49" s="41"/>
      <c r="IDZ49" s="41"/>
      <c r="IEC49" s="41"/>
      <c r="IEF49" s="41"/>
      <c r="IEI49" s="41"/>
      <c r="IEL49" s="41"/>
      <c r="IEO49" s="41"/>
      <c r="IER49" s="41"/>
      <c r="IEU49" s="41"/>
      <c r="IEX49" s="41"/>
      <c r="IFA49" s="41"/>
      <c r="IFD49" s="41"/>
      <c r="IFG49" s="41"/>
      <c r="IFJ49" s="41"/>
      <c r="IFM49" s="41"/>
      <c r="IFP49" s="41"/>
      <c r="IFS49" s="41"/>
      <c r="IFV49" s="41"/>
      <c r="IFY49" s="41"/>
      <c r="IGB49" s="41"/>
      <c r="IGE49" s="41"/>
      <c r="IGH49" s="41"/>
      <c r="IGK49" s="41"/>
      <c r="IGN49" s="41"/>
      <c r="IGQ49" s="41"/>
      <c r="IGT49" s="41"/>
      <c r="IGW49" s="41"/>
      <c r="IGZ49" s="41"/>
      <c r="IHC49" s="41"/>
      <c r="IHF49" s="41"/>
      <c r="IHI49" s="41"/>
      <c r="IHL49" s="41"/>
      <c r="IHO49" s="41"/>
      <c r="IHR49" s="41"/>
      <c r="IHU49" s="41"/>
      <c r="IHX49" s="41"/>
      <c r="IIA49" s="41"/>
      <c r="IID49" s="41"/>
      <c r="IIG49" s="41"/>
      <c r="IIJ49" s="41"/>
      <c r="IIM49" s="41"/>
      <c r="IIP49" s="41"/>
      <c r="IIS49" s="41"/>
      <c r="IIV49" s="41"/>
      <c r="IIY49" s="41"/>
      <c r="IJB49" s="41"/>
      <c r="IJE49" s="41"/>
      <c r="IJH49" s="41"/>
      <c r="IJK49" s="41"/>
      <c r="IJN49" s="41"/>
      <c r="IJQ49" s="41"/>
      <c r="IJT49" s="41"/>
      <c r="IJW49" s="41"/>
      <c r="IJZ49" s="41"/>
      <c r="IKC49" s="41"/>
      <c r="IKF49" s="41"/>
      <c r="IKI49" s="41"/>
      <c r="IKL49" s="41"/>
      <c r="IKO49" s="41"/>
      <c r="IKR49" s="41"/>
      <c r="IKU49" s="41"/>
      <c r="IKX49" s="41"/>
      <c r="ILA49" s="41"/>
      <c r="ILD49" s="41"/>
      <c r="ILG49" s="41"/>
      <c r="ILJ49" s="41"/>
      <c r="ILM49" s="41"/>
      <c r="ILP49" s="41"/>
      <c r="ILS49" s="41"/>
      <c r="ILV49" s="41"/>
      <c r="ILY49" s="41"/>
      <c r="IMB49" s="41"/>
      <c r="IME49" s="41"/>
      <c r="IMH49" s="41"/>
      <c r="IMK49" s="41"/>
      <c r="IMN49" s="41"/>
      <c r="IMQ49" s="41"/>
      <c r="IMT49" s="41"/>
      <c r="IMW49" s="41"/>
      <c r="IMZ49" s="41"/>
      <c r="INC49" s="41"/>
      <c r="INF49" s="41"/>
      <c r="INI49" s="41"/>
      <c r="INL49" s="41"/>
      <c r="INO49" s="41"/>
      <c r="INR49" s="41"/>
      <c r="INU49" s="41"/>
      <c r="INX49" s="41"/>
      <c r="IOA49" s="41"/>
      <c r="IOD49" s="41"/>
      <c r="IOG49" s="41"/>
      <c r="IOJ49" s="41"/>
      <c r="IOM49" s="41"/>
      <c r="IOP49" s="41"/>
      <c r="IOS49" s="41"/>
      <c r="IOV49" s="41"/>
      <c r="IOY49" s="41"/>
      <c r="IPB49" s="41"/>
      <c r="IPE49" s="41"/>
      <c r="IPH49" s="41"/>
      <c r="IPK49" s="41"/>
      <c r="IPN49" s="41"/>
      <c r="IPQ49" s="41"/>
      <c r="IPT49" s="41"/>
      <c r="IPW49" s="41"/>
      <c r="IPZ49" s="41"/>
      <c r="IQC49" s="41"/>
      <c r="IQF49" s="41"/>
      <c r="IQI49" s="41"/>
      <c r="IQL49" s="41"/>
      <c r="IQO49" s="41"/>
      <c r="IQR49" s="41"/>
      <c r="IQU49" s="41"/>
      <c r="IQX49" s="41"/>
      <c r="IRA49" s="41"/>
      <c r="IRD49" s="41"/>
      <c r="IRG49" s="41"/>
      <c r="IRJ49" s="41"/>
      <c r="IRM49" s="41"/>
      <c r="IRP49" s="41"/>
      <c r="IRS49" s="41"/>
      <c r="IRV49" s="41"/>
      <c r="IRY49" s="41"/>
      <c r="ISB49" s="41"/>
      <c r="ISE49" s="41"/>
      <c r="ISH49" s="41"/>
      <c r="ISK49" s="41"/>
      <c r="ISN49" s="41"/>
      <c r="ISQ49" s="41"/>
      <c r="IST49" s="41"/>
      <c r="ISW49" s="41"/>
      <c r="ISZ49" s="41"/>
      <c r="ITC49" s="41"/>
      <c r="ITF49" s="41"/>
      <c r="ITI49" s="41"/>
      <c r="ITL49" s="41"/>
      <c r="ITO49" s="41"/>
      <c r="ITR49" s="41"/>
      <c r="ITU49" s="41"/>
      <c r="ITX49" s="41"/>
      <c r="IUA49" s="41"/>
      <c r="IUD49" s="41"/>
      <c r="IUG49" s="41"/>
      <c r="IUJ49" s="41"/>
      <c r="IUM49" s="41"/>
      <c r="IUP49" s="41"/>
      <c r="IUS49" s="41"/>
      <c r="IUV49" s="41"/>
      <c r="IUY49" s="41"/>
      <c r="IVB49" s="41"/>
      <c r="IVE49" s="41"/>
      <c r="IVH49" s="41"/>
      <c r="IVK49" s="41"/>
      <c r="IVN49" s="41"/>
      <c r="IVQ49" s="41"/>
      <c r="IVT49" s="41"/>
      <c r="IVW49" s="41"/>
      <c r="IVZ49" s="41"/>
      <c r="IWC49" s="41"/>
      <c r="IWF49" s="41"/>
      <c r="IWI49" s="41"/>
      <c r="IWL49" s="41"/>
      <c r="IWO49" s="41"/>
      <c r="IWR49" s="41"/>
      <c r="IWU49" s="41"/>
      <c r="IWX49" s="41"/>
      <c r="IXA49" s="41"/>
      <c r="IXD49" s="41"/>
      <c r="IXG49" s="41"/>
      <c r="IXJ49" s="41"/>
      <c r="IXM49" s="41"/>
      <c r="IXP49" s="41"/>
      <c r="IXS49" s="41"/>
      <c r="IXV49" s="41"/>
      <c r="IXY49" s="41"/>
      <c r="IYB49" s="41"/>
      <c r="IYE49" s="41"/>
      <c r="IYH49" s="41"/>
      <c r="IYK49" s="41"/>
      <c r="IYN49" s="41"/>
      <c r="IYQ49" s="41"/>
      <c r="IYT49" s="41"/>
      <c r="IYW49" s="41"/>
      <c r="IYZ49" s="41"/>
      <c r="IZC49" s="41"/>
      <c r="IZF49" s="41"/>
      <c r="IZI49" s="41"/>
      <c r="IZL49" s="41"/>
      <c r="IZO49" s="41"/>
      <c r="IZR49" s="41"/>
      <c r="IZU49" s="41"/>
      <c r="IZX49" s="41"/>
      <c r="JAA49" s="41"/>
      <c r="JAD49" s="41"/>
      <c r="JAG49" s="41"/>
      <c r="JAJ49" s="41"/>
      <c r="JAM49" s="41"/>
      <c r="JAP49" s="41"/>
      <c r="JAS49" s="41"/>
      <c r="JAV49" s="41"/>
      <c r="JAY49" s="41"/>
      <c r="JBB49" s="41"/>
      <c r="JBE49" s="41"/>
      <c r="JBH49" s="41"/>
      <c r="JBK49" s="41"/>
      <c r="JBN49" s="41"/>
      <c r="JBQ49" s="41"/>
      <c r="JBT49" s="41"/>
      <c r="JBW49" s="41"/>
      <c r="JBZ49" s="41"/>
      <c r="JCC49" s="41"/>
      <c r="JCF49" s="41"/>
      <c r="JCI49" s="41"/>
      <c r="JCL49" s="41"/>
      <c r="JCO49" s="41"/>
      <c r="JCR49" s="41"/>
      <c r="JCU49" s="41"/>
      <c r="JCX49" s="41"/>
      <c r="JDA49" s="41"/>
      <c r="JDD49" s="41"/>
      <c r="JDG49" s="41"/>
      <c r="JDJ49" s="41"/>
      <c r="JDM49" s="41"/>
      <c r="JDP49" s="41"/>
      <c r="JDS49" s="41"/>
      <c r="JDV49" s="41"/>
      <c r="JDY49" s="41"/>
      <c r="JEB49" s="41"/>
      <c r="JEE49" s="41"/>
      <c r="JEH49" s="41"/>
      <c r="JEK49" s="41"/>
      <c r="JEN49" s="41"/>
      <c r="JEQ49" s="41"/>
      <c r="JET49" s="41"/>
      <c r="JEW49" s="41"/>
      <c r="JEZ49" s="41"/>
      <c r="JFC49" s="41"/>
      <c r="JFF49" s="41"/>
      <c r="JFI49" s="41"/>
      <c r="JFL49" s="41"/>
      <c r="JFO49" s="41"/>
      <c r="JFR49" s="41"/>
      <c r="JFU49" s="41"/>
      <c r="JFX49" s="41"/>
      <c r="JGA49" s="41"/>
      <c r="JGD49" s="41"/>
      <c r="JGG49" s="41"/>
      <c r="JGJ49" s="41"/>
      <c r="JGM49" s="41"/>
      <c r="JGP49" s="41"/>
      <c r="JGS49" s="41"/>
      <c r="JGV49" s="41"/>
      <c r="JGY49" s="41"/>
      <c r="JHB49" s="41"/>
      <c r="JHE49" s="41"/>
      <c r="JHH49" s="41"/>
      <c r="JHK49" s="41"/>
      <c r="JHN49" s="41"/>
      <c r="JHQ49" s="41"/>
      <c r="JHT49" s="41"/>
      <c r="JHW49" s="41"/>
      <c r="JHZ49" s="41"/>
      <c r="JIC49" s="41"/>
      <c r="JIF49" s="41"/>
      <c r="JII49" s="41"/>
      <c r="JIL49" s="41"/>
      <c r="JIO49" s="41"/>
      <c r="JIR49" s="41"/>
      <c r="JIU49" s="41"/>
      <c r="JIX49" s="41"/>
      <c r="JJA49" s="41"/>
      <c r="JJD49" s="41"/>
      <c r="JJG49" s="41"/>
      <c r="JJJ49" s="41"/>
      <c r="JJM49" s="41"/>
      <c r="JJP49" s="41"/>
      <c r="JJS49" s="41"/>
      <c r="JJV49" s="41"/>
      <c r="JJY49" s="41"/>
      <c r="JKB49" s="41"/>
      <c r="JKE49" s="41"/>
      <c r="JKH49" s="41"/>
      <c r="JKK49" s="41"/>
      <c r="JKN49" s="41"/>
      <c r="JKQ49" s="41"/>
      <c r="JKT49" s="41"/>
      <c r="JKW49" s="41"/>
      <c r="JKZ49" s="41"/>
      <c r="JLC49" s="41"/>
      <c r="JLF49" s="41"/>
      <c r="JLI49" s="41"/>
      <c r="JLL49" s="41"/>
      <c r="JLO49" s="41"/>
      <c r="JLR49" s="41"/>
      <c r="JLU49" s="41"/>
      <c r="JLX49" s="41"/>
      <c r="JMA49" s="41"/>
      <c r="JMD49" s="41"/>
      <c r="JMG49" s="41"/>
      <c r="JMJ49" s="41"/>
      <c r="JMM49" s="41"/>
      <c r="JMP49" s="41"/>
      <c r="JMS49" s="41"/>
      <c r="JMV49" s="41"/>
      <c r="JMY49" s="41"/>
      <c r="JNB49" s="41"/>
      <c r="JNE49" s="41"/>
      <c r="JNH49" s="41"/>
      <c r="JNK49" s="41"/>
      <c r="JNN49" s="41"/>
      <c r="JNQ49" s="41"/>
      <c r="JNT49" s="41"/>
      <c r="JNW49" s="41"/>
      <c r="JNZ49" s="41"/>
      <c r="JOC49" s="41"/>
      <c r="JOF49" s="41"/>
      <c r="JOI49" s="41"/>
      <c r="JOL49" s="41"/>
      <c r="JOO49" s="41"/>
      <c r="JOR49" s="41"/>
      <c r="JOU49" s="41"/>
      <c r="JOX49" s="41"/>
      <c r="JPA49" s="41"/>
      <c r="JPD49" s="41"/>
      <c r="JPG49" s="41"/>
      <c r="JPJ49" s="41"/>
      <c r="JPM49" s="41"/>
      <c r="JPP49" s="41"/>
      <c r="JPS49" s="41"/>
      <c r="JPV49" s="41"/>
      <c r="JPY49" s="41"/>
      <c r="JQB49" s="41"/>
      <c r="JQE49" s="41"/>
      <c r="JQH49" s="41"/>
      <c r="JQK49" s="41"/>
      <c r="JQN49" s="41"/>
      <c r="JQQ49" s="41"/>
      <c r="JQT49" s="41"/>
      <c r="JQW49" s="41"/>
      <c r="JQZ49" s="41"/>
      <c r="JRC49" s="41"/>
      <c r="JRF49" s="41"/>
      <c r="JRI49" s="41"/>
      <c r="JRL49" s="41"/>
      <c r="JRO49" s="41"/>
      <c r="JRR49" s="41"/>
      <c r="JRU49" s="41"/>
      <c r="JRX49" s="41"/>
      <c r="JSA49" s="41"/>
      <c r="JSD49" s="41"/>
      <c r="JSG49" s="41"/>
      <c r="JSJ49" s="41"/>
      <c r="JSM49" s="41"/>
      <c r="JSP49" s="41"/>
      <c r="JSS49" s="41"/>
      <c r="JSV49" s="41"/>
      <c r="JSY49" s="41"/>
      <c r="JTB49" s="41"/>
      <c r="JTE49" s="41"/>
      <c r="JTH49" s="41"/>
      <c r="JTK49" s="41"/>
      <c r="JTN49" s="41"/>
      <c r="JTQ49" s="41"/>
      <c r="JTT49" s="41"/>
      <c r="JTW49" s="41"/>
      <c r="JTZ49" s="41"/>
      <c r="JUC49" s="41"/>
      <c r="JUF49" s="41"/>
      <c r="JUI49" s="41"/>
      <c r="JUL49" s="41"/>
      <c r="JUO49" s="41"/>
      <c r="JUR49" s="41"/>
      <c r="JUU49" s="41"/>
      <c r="JUX49" s="41"/>
      <c r="JVA49" s="41"/>
      <c r="JVD49" s="41"/>
      <c r="JVG49" s="41"/>
      <c r="JVJ49" s="41"/>
      <c r="JVM49" s="41"/>
      <c r="JVP49" s="41"/>
      <c r="JVS49" s="41"/>
      <c r="JVV49" s="41"/>
      <c r="JVY49" s="41"/>
      <c r="JWB49" s="41"/>
      <c r="JWE49" s="41"/>
      <c r="JWH49" s="41"/>
      <c r="JWK49" s="41"/>
      <c r="JWN49" s="41"/>
      <c r="JWQ49" s="41"/>
      <c r="JWT49" s="41"/>
      <c r="JWW49" s="41"/>
      <c r="JWZ49" s="41"/>
      <c r="JXC49" s="41"/>
      <c r="JXF49" s="41"/>
      <c r="JXI49" s="41"/>
      <c r="JXL49" s="41"/>
      <c r="JXO49" s="41"/>
      <c r="JXR49" s="41"/>
      <c r="JXU49" s="41"/>
      <c r="JXX49" s="41"/>
      <c r="JYA49" s="41"/>
      <c r="JYD49" s="41"/>
      <c r="JYG49" s="41"/>
      <c r="JYJ49" s="41"/>
      <c r="JYM49" s="41"/>
      <c r="JYP49" s="41"/>
      <c r="JYS49" s="41"/>
      <c r="JYV49" s="41"/>
      <c r="JYY49" s="41"/>
      <c r="JZB49" s="41"/>
      <c r="JZE49" s="41"/>
      <c r="JZH49" s="41"/>
      <c r="JZK49" s="41"/>
      <c r="JZN49" s="41"/>
      <c r="JZQ49" s="41"/>
      <c r="JZT49" s="41"/>
      <c r="JZW49" s="41"/>
      <c r="JZZ49" s="41"/>
      <c r="KAC49" s="41"/>
      <c r="KAF49" s="41"/>
      <c r="KAI49" s="41"/>
      <c r="KAL49" s="41"/>
      <c r="KAO49" s="41"/>
      <c r="KAR49" s="41"/>
      <c r="KAU49" s="41"/>
      <c r="KAX49" s="41"/>
      <c r="KBA49" s="41"/>
      <c r="KBD49" s="41"/>
      <c r="KBG49" s="41"/>
      <c r="KBJ49" s="41"/>
      <c r="KBM49" s="41"/>
      <c r="KBP49" s="41"/>
      <c r="KBS49" s="41"/>
      <c r="KBV49" s="41"/>
      <c r="KBY49" s="41"/>
      <c r="KCB49" s="41"/>
      <c r="KCE49" s="41"/>
      <c r="KCH49" s="41"/>
      <c r="KCK49" s="41"/>
      <c r="KCN49" s="41"/>
      <c r="KCQ49" s="41"/>
      <c r="KCT49" s="41"/>
      <c r="KCW49" s="41"/>
      <c r="KCZ49" s="41"/>
      <c r="KDC49" s="41"/>
      <c r="KDF49" s="41"/>
      <c r="KDI49" s="41"/>
      <c r="KDL49" s="41"/>
      <c r="KDO49" s="41"/>
      <c r="KDR49" s="41"/>
      <c r="KDU49" s="41"/>
      <c r="KDX49" s="41"/>
      <c r="KEA49" s="41"/>
      <c r="KED49" s="41"/>
      <c r="KEG49" s="41"/>
      <c r="KEJ49" s="41"/>
      <c r="KEM49" s="41"/>
      <c r="KEP49" s="41"/>
      <c r="KES49" s="41"/>
      <c r="KEV49" s="41"/>
      <c r="KEY49" s="41"/>
      <c r="KFB49" s="41"/>
      <c r="KFE49" s="41"/>
      <c r="KFH49" s="41"/>
      <c r="KFK49" s="41"/>
      <c r="KFN49" s="41"/>
      <c r="KFQ49" s="41"/>
      <c r="KFT49" s="41"/>
      <c r="KFW49" s="41"/>
      <c r="KFZ49" s="41"/>
      <c r="KGC49" s="41"/>
      <c r="KGF49" s="41"/>
      <c r="KGI49" s="41"/>
      <c r="KGL49" s="41"/>
      <c r="KGO49" s="41"/>
      <c r="KGR49" s="41"/>
      <c r="KGU49" s="41"/>
      <c r="KGX49" s="41"/>
      <c r="KHA49" s="41"/>
      <c r="KHD49" s="41"/>
      <c r="KHG49" s="41"/>
      <c r="KHJ49" s="41"/>
      <c r="KHM49" s="41"/>
      <c r="KHP49" s="41"/>
      <c r="KHS49" s="41"/>
      <c r="KHV49" s="41"/>
      <c r="KHY49" s="41"/>
      <c r="KIB49" s="41"/>
      <c r="KIE49" s="41"/>
      <c r="KIH49" s="41"/>
      <c r="KIK49" s="41"/>
      <c r="KIN49" s="41"/>
      <c r="KIQ49" s="41"/>
      <c r="KIT49" s="41"/>
      <c r="KIW49" s="41"/>
      <c r="KIZ49" s="41"/>
      <c r="KJC49" s="41"/>
      <c r="KJF49" s="41"/>
      <c r="KJI49" s="41"/>
      <c r="KJL49" s="41"/>
      <c r="KJO49" s="41"/>
      <c r="KJR49" s="41"/>
      <c r="KJU49" s="41"/>
      <c r="KJX49" s="41"/>
      <c r="KKA49" s="41"/>
      <c r="KKD49" s="41"/>
      <c r="KKG49" s="41"/>
      <c r="KKJ49" s="41"/>
      <c r="KKM49" s="41"/>
      <c r="KKP49" s="41"/>
      <c r="KKS49" s="41"/>
      <c r="KKV49" s="41"/>
      <c r="KKY49" s="41"/>
      <c r="KLB49" s="41"/>
      <c r="KLE49" s="41"/>
      <c r="KLH49" s="41"/>
      <c r="KLK49" s="41"/>
      <c r="KLN49" s="41"/>
      <c r="KLQ49" s="41"/>
      <c r="KLT49" s="41"/>
      <c r="KLW49" s="41"/>
      <c r="KLZ49" s="41"/>
      <c r="KMC49" s="41"/>
      <c r="KMF49" s="41"/>
      <c r="KMI49" s="41"/>
      <c r="KML49" s="41"/>
      <c r="KMO49" s="41"/>
      <c r="KMR49" s="41"/>
      <c r="KMU49" s="41"/>
      <c r="KMX49" s="41"/>
      <c r="KNA49" s="41"/>
      <c r="KND49" s="41"/>
      <c r="KNG49" s="41"/>
      <c r="KNJ49" s="41"/>
      <c r="KNM49" s="41"/>
      <c r="KNP49" s="41"/>
      <c r="KNS49" s="41"/>
      <c r="KNV49" s="41"/>
      <c r="KNY49" s="41"/>
      <c r="KOB49" s="41"/>
      <c r="KOE49" s="41"/>
      <c r="KOH49" s="41"/>
      <c r="KOK49" s="41"/>
      <c r="KON49" s="41"/>
      <c r="KOQ49" s="41"/>
      <c r="KOT49" s="41"/>
      <c r="KOW49" s="41"/>
      <c r="KOZ49" s="41"/>
      <c r="KPC49" s="41"/>
      <c r="KPF49" s="41"/>
      <c r="KPI49" s="41"/>
      <c r="KPL49" s="41"/>
      <c r="KPO49" s="41"/>
      <c r="KPR49" s="41"/>
      <c r="KPU49" s="41"/>
      <c r="KPX49" s="41"/>
      <c r="KQA49" s="41"/>
      <c r="KQD49" s="41"/>
      <c r="KQG49" s="41"/>
      <c r="KQJ49" s="41"/>
      <c r="KQM49" s="41"/>
      <c r="KQP49" s="41"/>
      <c r="KQS49" s="41"/>
      <c r="KQV49" s="41"/>
      <c r="KQY49" s="41"/>
      <c r="KRB49" s="41"/>
      <c r="KRE49" s="41"/>
      <c r="KRH49" s="41"/>
      <c r="KRK49" s="41"/>
      <c r="KRN49" s="41"/>
      <c r="KRQ49" s="41"/>
      <c r="KRT49" s="41"/>
      <c r="KRW49" s="41"/>
      <c r="KRZ49" s="41"/>
      <c r="KSC49" s="41"/>
      <c r="KSF49" s="41"/>
      <c r="KSI49" s="41"/>
      <c r="KSL49" s="41"/>
      <c r="KSO49" s="41"/>
      <c r="KSR49" s="41"/>
      <c r="KSU49" s="41"/>
      <c r="KSX49" s="41"/>
      <c r="KTA49" s="41"/>
      <c r="KTD49" s="41"/>
      <c r="KTG49" s="41"/>
      <c r="KTJ49" s="41"/>
      <c r="KTM49" s="41"/>
      <c r="KTP49" s="41"/>
      <c r="KTS49" s="41"/>
      <c r="KTV49" s="41"/>
      <c r="KTY49" s="41"/>
      <c r="KUB49" s="41"/>
      <c r="KUE49" s="41"/>
      <c r="KUH49" s="41"/>
      <c r="KUK49" s="41"/>
      <c r="KUN49" s="41"/>
      <c r="KUQ49" s="41"/>
      <c r="KUT49" s="41"/>
      <c r="KUW49" s="41"/>
      <c r="KUZ49" s="41"/>
      <c r="KVC49" s="41"/>
      <c r="KVF49" s="41"/>
      <c r="KVI49" s="41"/>
      <c r="KVL49" s="41"/>
      <c r="KVO49" s="41"/>
      <c r="KVR49" s="41"/>
      <c r="KVU49" s="41"/>
      <c r="KVX49" s="41"/>
      <c r="KWA49" s="41"/>
      <c r="KWD49" s="41"/>
      <c r="KWG49" s="41"/>
      <c r="KWJ49" s="41"/>
      <c r="KWM49" s="41"/>
      <c r="KWP49" s="41"/>
      <c r="KWS49" s="41"/>
      <c r="KWV49" s="41"/>
      <c r="KWY49" s="41"/>
      <c r="KXB49" s="41"/>
      <c r="KXE49" s="41"/>
      <c r="KXH49" s="41"/>
      <c r="KXK49" s="41"/>
      <c r="KXN49" s="41"/>
      <c r="KXQ49" s="41"/>
      <c r="KXT49" s="41"/>
      <c r="KXW49" s="41"/>
      <c r="KXZ49" s="41"/>
      <c r="KYC49" s="41"/>
      <c r="KYF49" s="41"/>
      <c r="KYI49" s="41"/>
      <c r="KYL49" s="41"/>
      <c r="KYO49" s="41"/>
      <c r="KYR49" s="41"/>
      <c r="KYU49" s="41"/>
      <c r="KYX49" s="41"/>
      <c r="KZA49" s="41"/>
      <c r="KZD49" s="41"/>
      <c r="KZG49" s="41"/>
      <c r="KZJ49" s="41"/>
      <c r="KZM49" s="41"/>
      <c r="KZP49" s="41"/>
      <c r="KZS49" s="41"/>
      <c r="KZV49" s="41"/>
      <c r="KZY49" s="41"/>
      <c r="LAB49" s="41"/>
      <c r="LAE49" s="41"/>
      <c r="LAH49" s="41"/>
      <c r="LAK49" s="41"/>
      <c r="LAN49" s="41"/>
      <c r="LAQ49" s="41"/>
      <c r="LAT49" s="41"/>
      <c r="LAW49" s="41"/>
      <c r="LAZ49" s="41"/>
      <c r="LBC49" s="41"/>
      <c r="LBF49" s="41"/>
      <c r="LBI49" s="41"/>
      <c r="LBL49" s="41"/>
      <c r="LBO49" s="41"/>
      <c r="LBR49" s="41"/>
      <c r="LBU49" s="41"/>
      <c r="LBX49" s="41"/>
      <c r="LCA49" s="41"/>
      <c r="LCD49" s="41"/>
      <c r="LCG49" s="41"/>
      <c r="LCJ49" s="41"/>
      <c r="LCM49" s="41"/>
      <c r="LCP49" s="41"/>
      <c r="LCS49" s="41"/>
      <c r="LCV49" s="41"/>
      <c r="LCY49" s="41"/>
      <c r="LDB49" s="41"/>
      <c r="LDE49" s="41"/>
      <c r="LDH49" s="41"/>
      <c r="LDK49" s="41"/>
      <c r="LDN49" s="41"/>
      <c r="LDQ49" s="41"/>
      <c r="LDT49" s="41"/>
      <c r="LDW49" s="41"/>
      <c r="LDZ49" s="41"/>
      <c r="LEC49" s="41"/>
      <c r="LEF49" s="41"/>
      <c r="LEI49" s="41"/>
      <c r="LEL49" s="41"/>
      <c r="LEO49" s="41"/>
      <c r="LER49" s="41"/>
      <c r="LEU49" s="41"/>
      <c r="LEX49" s="41"/>
      <c r="LFA49" s="41"/>
      <c r="LFD49" s="41"/>
      <c r="LFG49" s="41"/>
      <c r="LFJ49" s="41"/>
      <c r="LFM49" s="41"/>
      <c r="LFP49" s="41"/>
      <c r="LFS49" s="41"/>
      <c r="LFV49" s="41"/>
      <c r="LFY49" s="41"/>
      <c r="LGB49" s="41"/>
      <c r="LGE49" s="41"/>
      <c r="LGH49" s="41"/>
      <c r="LGK49" s="41"/>
      <c r="LGN49" s="41"/>
      <c r="LGQ49" s="41"/>
      <c r="LGT49" s="41"/>
      <c r="LGW49" s="41"/>
      <c r="LGZ49" s="41"/>
      <c r="LHC49" s="41"/>
      <c r="LHF49" s="41"/>
      <c r="LHI49" s="41"/>
      <c r="LHL49" s="41"/>
      <c r="LHO49" s="41"/>
      <c r="LHR49" s="41"/>
      <c r="LHU49" s="41"/>
      <c r="LHX49" s="41"/>
      <c r="LIA49" s="41"/>
      <c r="LID49" s="41"/>
      <c r="LIG49" s="41"/>
      <c r="LIJ49" s="41"/>
      <c r="LIM49" s="41"/>
      <c r="LIP49" s="41"/>
      <c r="LIS49" s="41"/>
      <c r="LIV49" s="41"/>
      <c r="LIY49" s="41"/>
      <c r="LJB49" s="41"/>
      <c r="LJE49" s="41"/>
      <c r="LJH49" s="41"/>
      <c r="LJK49" s="41"/>
      <c r="LJN49" s="41"/>
      <c r="LJQ49" s="41"/>
      <c r="LJT49" s="41"/>
      <c r="LJW49" s="41"/>
      <c r="LJZ49" s="41"/>
      <c r="LKC49" s="41"/>
      <c r="LKF49" s="41"/>
      <c r="LKI49" s="41"/>
      <c r="LKL49" s="41"/>
      <c r="LKO49" s="41"/>
      <c r="LKR49" s="41"/>
      <c r="LKU49" s="41"/>
      <c r="LKX49" s="41"/>
      <c r="LLA49" s="41"/>
      <c r="LLD49" s="41"/>
      <c r="LLG49" s="41"/>
      <c r="LLJ49" s="41"/>
      <c r="LLM49" s="41"/>
      <c r="LLP49" s="41"/>
      <c r="LLS49" s="41"/>
      <c r="LLV49" s="41"/>
      <c r="LLY49" s="41"/>
      <c r="LMB49" s="41"/>
      <c r="LME49" s="41"/>
      <c r="LMH49" s="41"/>
      <c r="LMK49" s="41"/>
      <c r="LMN49" s="41"/>
      <c r="LMQ49" s="41"/>
      <c r="LMT49" s="41"/>
      <c r="LMW49" s="41"/>
      <c r="LMZ49" s="41"/>
      <c r="LNC49" s="41"/>
      <c r="LNF49" s="41"/>
      <c r="LNI49" s="41"/>
      <c r="LNL49" s="41"/>
      <c r="LNO49" s="41"/>
      <c r="LNR49" s="41"/>
      <c r="LNU49" s="41"/>
      <c r="LNX49" s="41"/>
      <c r="LOA49" s="41"/>
      <c r="LOD49" s="41"/>
      <c r="LOG49" s="41"/>
      <c r="LOJ49" s="41"/>
      <c r="LOM49" s="41"/>
      <c r="LOP49" s="41"/>
      <c r="LOS49" s="41"/>
      <c r="LOV49" s="41"/>
      <c r="LOY49" s="41"/>
      <c r="LPB49" s="41"/>
      <c r="LPE49" s="41"/>
      <c r="LPH49" s="41"/>
      <c r="LPK49" s="41"/>
      <c r="LPN49" s="41"/>
      <c r="LPQ49" s="41"/>
      <c r="LPT49" s="41"/>
      <c r="LPW49" s="41"/>
      <c r="LPZ49" s="41"/>
      <c r="LQC49" s="41"/>
      <c r="LQF49" s="41"/>
      <c r="LQI49" s="41"/>
      <c r="LQL49" s="41"/>
      <c r="LQO49" s="41"/>
      <c r="LQR49" s="41"/>
      <c r="LQU49" s="41"/>
      <c r="LQX49" s="41"/>
      <c r="LRA49" s="41"/>
      <c r="LRD49" s="41"/>
      <c r="LRG49" s="41"/>
      <c r="LRJ49" s="41"/>
      <c r="LRM49" s="41"/>
      <c r="LRP49" s="41"/>
      <c r="LRS49" s="41"/>
      <c r="LRV49" s="41"/>
      <c r="LRY49" s="41"/>
      <c r="LSB49" s="41"/>
      <c r="LSE49" s="41"/>
      <c r="LSH49" s="41"/>
      <c r="LSK49" s="41"/>
      <c r="LSN49" s="41"/>
      <c r="LSQ49" s="41"/>
      <c r="LST49" s="41"/>
      <c r="LSW49" s="41"/>
      <c r="LSZ49" s="41"/>
      <c r="LTC49" s="41"/>
      <c r="LTF49" s="41"/>
      <c r="LTI49" s="41"/>
      <c r="LTL49" s="41"/>
      <c r="LTO49" s="41"/>
      <c r="LTR49" s="41"/>
      <c r="LTU49" s="41"/>
      <c r="LTX49" s="41"/>
      <c r="LUA49" s="41"/>
      <c r="LUD49" s="41"/>
      <c r="LUG49" s="41"/>
      <c r="LUJ49" s="41"/>
      <c r="LUM49" s="41"/>
      <c r="LUP49" s="41"/>
      <c r="LUS49" s="41"/>
      <c r="LUV49" s="41"/>
      <c r="LUY49" s="41"/>
      <c r="LVB49" s="41"/>
      <c r="LVE49" s="41"/>
      <c r="LVH49" s="41"/>
      <c r="LVK49" s="41"/>
      <c r="LVN49" s="41"/>
      <c r="LVQ49" s="41"/>
      <c r="LVT49" s="41"/>
      <c r="LVW49" s="41"/>
      <c r="LVZ49" s="41"/>
      <c r="LWC49" s="41"/>
      <c r="LWF49" s="41"/>
      <c r="LWI49" s="41"/>
      <c r="LWL49" s="41"/>
      <c r="LWO49" s="41"/>
      <c r="LWR49" s="41"/>
      <c r="LWU49" s="41"/>
      <c r="LWX49" s="41"/>
      <c r="LXA49" s="41"/>
      <c r="LXD49" s="41"/>
      <c r="LXG49" s="41"/>
      <c r="LXJ49" s="41"/>
      <c r="LXM49" s="41"/>
      <c r="LXP49" s="41"/>
      <c r="LXS49" s="41"/>
      <c r="LXV49" s="41"/>
      <c r="LXY49" s="41"/>
      <c r="LYB49" s="41"/>
      <c r="LYE49" s="41"/>
      <c r="LYH49" s="41"/>
      <c r="LYK49" s="41"/>
      <c r="LYN49" s="41"/>
      <c r="LYQ49" s="41"/>
      <c r="LYT49" s="41"/>
      <c r="LYW49" s="41"/>
      <c r="LYZ49" s="41"/>
      <c r="LZC49" s="41"/>
      <c r="LZF49" s="41"/>
      <c r="LZI49" s="41"/>
      <c r="LZL49" s="41"/>
      <c r="LZO49" s="41"/>
      <c r="LZR49" s="41"/>
      <c r="LZU49" s="41"/>
      <c r="LZX49" s="41"/>
      <c r="MAA49" s="41"/>
      <c r="MAD49" s="41"/>
      <c r="MAG49" s="41"/>
      <c r="MAJ49" s="41"/>
      <c r="MAM49" s="41"/>
      <c r="MAP49" s="41"/>
      <c r="MAS49" s="41"/>
      <c r="MAV49" s="41"/>
      <c r="MAY49" s="41"/>
      <c r="MBB49" s="41"/>
      <c r="MBE49" s="41"/>
      <c r="MBH49" s="41"/>
      <c r="MBK49" s="41"/>
      <c r="MBN49" s="41"/>
      <c r="MBQ49" s="41"/>
      <c r="MBT49" s="41"/>
      <c r="MBW49" s="41"/>
      <c r="MBZ49" s="41"/>
      <c r="MCC49" s="41"/>
      <c r="MCF49" s="41"/>
      <c r="MCI49" s="41"/>
      <c r="MCL49" s="41"/>
      <c r="MCO49" s="41"/>
      <c r="MCR49" s="41"/>
      <c r="MCU49" s="41"/>
      <c r="MCX49" s="41"/>
      <c r="MDA49" s="41"/>
      <c r="MDD49" s="41"/>
      <c r="MDG49" s="41"/>
      <c r="MDJ49" s="41"/>
      <c r="MDM49" s="41"/>
      <c r="MDP49" s="41"/>
      <c r="MDS49" s="41"/>
      <c r="MDV49" s="41"/>
      <c r="MDY49" s="41"/>
      <c r="MEB49" s="41"/>
      <c r="MEE49" s="41"/>
      <c r="MEH49" s="41"/>
      <c r="MEK49" s="41"/>
      <c r="MEN49" s="41"/>
      <c r="MEQ49" s="41"/>
      <c r="MET49" s="41"/>
      <c r="MEW49" s="41"/>
      <c r="MEZ49" s="41"/>
      <c r="MFC49" s="41"/>
      <c r="MFF49" s="41"/>
      <c r="MFI49" s="41"/>
      <c r="MFL49" s="41"/>
      <c r="MFO49" s="41"/>
      <c r="MFR49" s="41"/>
      <c r="MFU49" s="41"/>
      <c r="MFX49" s="41"/>
      <c r="MGA49" s="41"/>
      <c r="MGD49" s="41"/>
      <c r="MGG49" s="41"/>
      <c r="MGJ49" s="41"/>
      <c r="MGM49" s="41"/>
      <c r="MGP49" s="41"/>
      <c r="MGS49" s="41"/>
      <c r="MGV49" s="41"/>
      <c r="MGY49" s="41"/>
      <c r="MHB49" s="41"/>
      <c r="MHE49" s="41"/>
      <c r="MHH49" s="41"/>
      <c r="MHK49" s="41"/>
      <c r="MHN49" s="41"/>
      <c r="MHQ49" s="41"/>
      <c r="MHT49" s="41"/>
      <c r="MHW49" s="41"/>
      <c r="MHZ49" s="41"/>
      <c r="MIC49" s="41"/>
      <c r="MIF49" s="41"/>
      <c r="MII49" s="41"/>
      <c r="MIL49" s="41"/>
      <c r="MIO49" s="41"/>
      <c r="MIR49" s="41"/>
      <c r="MIU49" s="41"/>
      <c r="MIX49" s="41"/>
      <c r="MJA49" s="41"/>
      <c r="MJD49" s="41"/>
      <c r="MJG49" s="41"/>
      <c r="MJJ49" s="41"/>
      <c r="MJM49" s="41"/>
      <c r="MJP49" s="41"/>
      <c r="MJS49" s="41"/>
      <c r="MJV49" s="41"/>
      <c r="MJY49" s="41"/>
      <c r="MKB49" s="41"/>
      <c r="MKE49" s="41"/>
      <c r="MKH49" s="41"/>
      <c r="MKK49" s="41"/>
      <c r="MKN49" s="41"/>
      <c r="MKQ49" s="41"/>
      <c r="MKT49" s="41"/>
      <c r="MKW49" s="41"/>
      <c r="MKZ49" s="41"/>
      <c r="MLC49" s="41"/>
      <c r="MLF49" s="41"/>
      <c r="MLI49" s="41"/>
      <c r="MLL49" s="41"/>
      <c r="MLO49" s="41"/>
      <c r="MLR49" s="41"/>
      <c r="MLU49" s="41"/>
      <c r="MLX49" s="41"/>
      <c r="MMA49" s="41"/>
      <c r="MMD49" s="41"/>
      <c r="MMG49" s="41"/>
      <c r="MMJ49" s="41"/>
      <c r="MMM49" s="41"/>
      <c r="MMP49" s="41"/>
      <c r="MMS49" s="41"/>
      <c r="MMV49" s="41"/>
      <c r="MMY49" s="41"/>
      <c r="MNB49" s="41"/>
      <c r="MNE49" s="41"/>
      <c r="MNH49" s="41"/>
      <c r="MNK49" s="41"/>
      <c r="MNN49" s="41"/>
      <c r="MNQ49" s="41"/>
      <c r="MNT49" s="41"/>
      <c r="MNW49" s="41"/>
      <c r="MNZ49" s="41"/>
      <c r="MOC49" s="41"/>
      <c r="MOF49" s="41"/>
      <c r="MOI49" s="41"/>
      <c r="MOL49" s="41"/>
      <c r="MOO49" s="41"/>
      <c r="MOR49" s="41"/>
      <c r="MOU49" s="41"/>
      <c r="MOX49" s="41"/>
      <c r="MPA49" s="41"/>
      <c r="MPD49" s="41"/>
      <c r="MPG49" s="41"/>
      <c r="MPJ49" s="41"/>
      <c r="MPM49" s="41"/>
      <c r="MPP49" s="41"/>
      <c r="MPS49" s="41"/>
      <c r="MPV49" s="41"/>
      <c r="MPY49" s="41"/>
      <c r="MQB49" s="41"/>
      <c r="MQE49" s="41"/>
      <c r="MQH49" s="41"/>
      <c r="MQK49" s="41"/>
      <c r="MQN49" s="41"/>
      <c r="MQQ49" s="41"/>
      <c r="MQT49" s="41"/>
      <c r="MQW49" s="41"/>
      <c r="MQZ49" s="41"/>
      <c r="MRC49" s="41"/>
      <c r="MRF49" s="41"/>
      <c r="MRI49" s="41"/>
      <c r="MRL49" s="41"/>
      <c r="MRO49" s="41"/>
      <c r="MRR49" s="41"/>
      <c r="MRU49" s="41"/>
      <c r="MRX49" s="41"/>
      <c r="MSA49" s="41"/>
      <c r="MSD49" s="41"/>
      <c r="MSG49" s="41"/>
      <c r="MSJ49" s="41"/>
      <c r="MSM49" s="41"/>
      <c r="MSP49" s="41"/>
      <c r="MSS49" s="41"/>
      <c r="MSV49" s="41"/>
      <c r="MSY49" s="41"/>
      <c r="MTB49" s="41"/>
      <c r="MTE49" s="41"/>
      <c r="MTH49" s="41"/>
      <c r="MTK49" s="41"/>
      <c r="MTN49" s="41"/>
      <c r="MTQ49" s="41"/>
      <c r="MTT49" s="41"/>
      <c r="MTW49" s="41"/>
      <c r="MTZ49" s="41"/>
      <c r="MUC49" s="41"/>
      <c r="MUF49" s="41"/>
      <c r="MUI49" s="41"/>
      <c r="MUL49" s="41"/>
      <c r="MUO49" s="41"/>
      <c r="MUR49" s="41"/>
      <c r="MUU49" s="41"/>
      <c r="MUX49" s="41"/>
      <c r="MVA49" s="41"/>
      <c r="MVD49" s="41"/>
      <c r="MVG49" s="41"/>
      <c r="MVJ49" s="41"/>
      <c r="MVM49" s="41"/>
      <c r="MVP49" s="41"/>
      <c r="MVS49" s="41"/>
      <c r="MVV49" s="41"/>
      <c r="MVY49" s="41"/>
      <c r="MWB49" s="41"/>
      <c r="MWE49" s="41"/>
      <c r="MWH49" s="41"/>
      <c r="MWK49" s="41"/>
      <c r="MWN49" s="41"/>
      <c r="MWQ49" s="41"/>
      <c r="MWT49" s="41"/>
      <c r="MWW49" s="41"/>
      <c r="MWZ49" s="41"/>
      <c r="MXC49" s="41"/>
      <c r="MXF49" s="41"/>
      <c r="MXI49" s="41"/>
      <c r="MXL49" s="41"/>
      <c r="MXO49" s="41"/>
      <c r="MXR49" s="41"/>
      <c r="MXU49" s="41"/>
      <c r="MXX49" s="41"/>
      <c r="MYA49" s="41"/>
      <c r="MYD49" s="41"/>
      <c r="MYG49" s="41"/>
      <c r="MYJ49" s="41"/>
      <c r="MYM49" s="41"/>
      <c r="MYP49" s="41"/>
      <c r="MYS49" s="41"/>
      <c r="MYV49" s="41"/>
      <c r="MYY49" s="41"/>
      <c r="MZB49" s="41"/>
      <c r="MZE49" s="41"/>
      <c r="MZH49" s="41"/>
      <c r="MZK49" s="41"/>
      <c r="MZN49" s="41"/>
      <c r="MZQ49" s="41"/>
      <c r="MZT49" s="41"/>
      <c r="MZW49" s="41"/>
      <c r="MZZ49" s="41"/>
      <c r="NAC49" s="41"/>
      <c r="NAF49" s="41"/>
      <c r="NAI49" s="41"/>
      <c r="NAL49" s="41"/>
      <c r="NAO49" s="41"/>
      <c r="NAR49" s="41"/>
      <c r="NAU49" s="41"/>
      <c r="NAX49" s="41"/>
      <c r="NBA49" s="41"/>
      <c r="NBD49" s="41"/>
      <c r="NBG49" s="41"/>
      <c r="NBJ49" s="41"/>
      <c r="NBM49" s="41"/>
      <c r="NBP49" s="41"/>
      <c r="NBS49" s="41"/>
      <c r="NBV49" s="41"/>
      <c r="NBY49" s="41"/>
      <c r="NCB49" s="41"/>
      <c r="NCE49" s="41"/>
      <c r="NCH49" s="41"/>
      <c r="NCK49" s="41"/>
      <c r="NCN49" s="41"/>
      <c r="NCQ49" s="41"/>
      <c r="NCT49" s="41"/>
      <c r="NCW49" s="41"/>
      <c r="NCZ49" s="41"/>
      <c r="NDC49" s="41"/>
      <c r="NDF49" s="41"/>
      <c r="NDI49" s="41"/>
      <c r="NDL49" s="41"/>
      <c r="NDO49" s="41"/>
      <c r="NDR49" s="41"/>
      <c r="NDU49" s="41"/>
      <c r="NDX49" s="41"/>
      <c r="NEA49" s="41"/>
      <c r="NED49" s="41"/>
      <c r="NEG49" s="41"/>
      <c r="NEJ49" s="41"/>
      <c r="NEM49" s="41"/>
      <c r="NEP49" s="41"/>
      <c r="NES49" s="41"/>
      <c r="NEV49" s="41"/>
      <c r="NEY49" s="41"/>
      <c r="NFB49" s="41"/>
      <c r="NFE49" s="41"/>
      <c r="NFH49" s="41"/>
      <c r="NFK49" s="41"/>
      <c r="NFN49" s="41"/>
      <c r="NFQ49" s="41"/>
      <c r="NFT49" s="41"/>
      <c r="NFW49" s="41"/>
      <c r="NFZ49" s="41"/>
      <c r="NGC49" s="41"/>
      <c r="NGF49" s="41"/>
      <c r="NGI49" s="41"/>
      <c r="NGL49" s="41"/>
      <c r="NGO49" s="41"/>
      <c r="NGR49" s="41"/>
      <c r="NGU49" s="41"/>
      <c r="NGX49" s="41"/>
      <c r="NHA49" s="41"/>
      <c r="NHD49" s="41"/>
      <c r="NHG49" s="41"/>
      <c r="NHJ49" s="41"/>
      <c r="NHM49" s="41"/>
      <c r="NHP49" s="41"/>
      <c r="NHS49" s="41"/>
      <c r="NHV49" s="41"/>
      <c r="NHY49" s="41"/>
      <c r="NIB49" s="41"/>
      <c r="NIE49" s="41"/>
      <c r="NIH49" s="41"/>
      <c r="NIK49" s="41"/>
      <c r="NIN49" s="41"/>
      <c r="NIQ49" s="41"/>
      <c r="NIT49" s="41"/>
      <c r="NIW49" s="41"/>
      <c r="NIZ49" s="41"/>
      <c r="NJC49" s="41"/>
      <c r="NJF49" s="41"/>
      <c r="NJI49" s="41"/>
      <c r="NJL49" s="41"/>
      <c r="NJO49" s="41"/>
      <c r="NJR49" s="41"/>
      <c r="NJU49" s="41"/>
      <c r="NJX49" s="41"/>
      <c r="NKA49" s="41"/>
      <c r="NKD49" s="41"/>
      <c r="NKG49" s="41"/>
      <c r="NKJ49" s="41"/>
      <c r="NKM49" s="41"/>
      <c r="NKP49" s="41"/>
      <c r="NKS49" s="41"/>
      <c r="NKV49" s="41"/>
      <c r="NKY49" s="41"/>
      <c r="NLB49" s="41"/>
      <c r="NLE49" s="41"/>
      <c r="NLH49" s="41"/>
      <c r="NLK49" s="41"/>
      <c r="NLN49" s="41"/>
      <c r="NLQ49" s="41"/>
      <c r="NLT49" s="41"/>
      <c r="NLW49" s="41"/>
      <c r="NLZ49" s="41"/>
      <c r="NMC49" s="41"/>
      <c r="NMF49" s="41"/>
      <c r="NMI49" s="41"/>
      <c r="NML49" s="41"/>
      <c r="NMO49" s="41"/>
      <c r="NMR49" s="41"/>
      <c r="NMU49" s="41"/>
      <c r="NMX49" s="41"/>
      <c r="NNA49" s="41"/>
      <c r="NND49" s="41"/>
      <c r="NNG49" s="41"/>
      <c r="NNJ49" s="41"/>
      <c r="NNM49" s="41"/>
      <c r="NNP49" s="41"/>
      <c r="NNS49" s="41"/>
      <c r="NNV49" s="41"/>
      <c r="NNY49" s="41"/>
      <c r="NOB49" s="41"/>
      <c r="NOE49" s="41"/>
      <c r="NOH49" s="41"/>
      <c r="NOK49" s="41"/>
      <c r="NON49" s="41"/>
      <c r="NOQ49" s="41"/>
      <c r="NOT49" s="41"/>
      <c r="NOW49" s="41"/>
      <c r="NOZ49" s="41"/>
      <c r="NPC49" s="41"/>
      <c r="NPF49" s="41"/>
      <c r="NPI49" s="41"/>
      <c r="NPL49" s="41"/>
      <c r="NPO49" s="41"/>
      <c r="NPR49" s="41"/>
      <c r="NPU49" s="41"/>
      <c r="NPX49" s="41"/>
      <c r="NQA49" s="41"/>
      <c r="NQD49" s="41"/>
      <c r="NQG49" s="41"/>
      <c r="NQJ49" s="41"/>
      <c r="NQM49" s="41"/>
      <c r="NQP49" s="41"/>
      <c r="NQS49" s="41"/>
      <c r="NQV49" s="41"/>
      <c r="NQY49" s="41"/>
      <c r="NRB49" s="41"/>
      <c r="NRE49" s="41"/>
      <c r="NRH49" s="41"/>
      <c r="NRK49" s="41"/>
      <c r="NRN49" s="41"/>
      <c r="NRQ49" s="41"/>
      <c r="NRT49" s="41"/>
      <c r="NRW49" s="41"/>
      <c r="NRZ49" s="41"/>
      <c r="NSC49" s="41"/>
      <c r="NSF49" s="41"/>
      <c r="NSI49" s="41"/>
      <c r="NSL49" s="41"/>
      <c r="NSO49" s="41"/>
      <c r="NSR49" s="41"/>
      <c r="NSU49" s="41"/>
      <c r="NSX49" s="41"/>
      <c r="NTA49" s="41"/>
      <c r="NTD49" s="41"/>
      <c r="NTG49" s="41"/>
      <c r="NTJ49" s="41"/>
      <c r="NTM49" s="41"/>
      <c r="NTP49" s="41"/>
      <c r="NTS49" s="41"/>
      <c r="NTV49" s="41"/>
      <c r="NTY49" s="41"/>
      <c r="NUB49" s="41"/>
      <c r="NUE49" s="41"/>
      <c r="NUH49" s="41"/>
      <c r="NUK49" s="41"/>
      <c r="NUN49" s="41"/>
      <c r="NUQ49" s="41"/>
      <c r="NUT49" s="41"/>
      <c r="NUW49" s="41"/>
      <c r="NUZ49" s="41"/>
      <c r="NVC49" s="41"/>
      <c r="NVF49" s="41"/>
      <c r="NVI49" s="41"/>
      <c r="NVL49" s="41"/>
      <c r="NVO49" s="41"/>
      <c r="NVR49" s="41"/>
      <c r="NVU49" s="41"/>
      <c r="NVX49" s="41"/>
      <c r="NWA49" s="41"/>
      <c r="NWD49" s="41"/>
      <c r="NWG49" s="41"/>
      <c r="NWJ49" s="41"/>
      <c r="NWM49" s="41"/>
      <c r="NWP49" s="41"/>
      <c r="NWS49" s="41"/>
      <c r="NWV49" s="41"/>
      <c r="NWY49" s="41"/>
      <c r="NXB49" s="41"/>
      <c r="NXE49" s="41"/>
      <c r="NXH49" s="41"/>
      <c r="NXK49" s="41"/>
      <c r="NXN49" s="41"/>
      <c r="NXQ49" s="41"/>
      <c r="NXT49" s="41"/>
      <c r="NXW49" s="41"/>
      <c r="NXZ49" s="41"/>
      <c r="NYC49" s="41"/>
      <c r="NYF49" s="41"/>
      <c r="NYI49" s="41"/>
      <c r="NYL49" s="41"/>
      <c r="NYO49" s="41"/>
      <c r="NYR49" s="41"/>
      <c r="NYU49" s="41"/>
      <c r="NYX49" s="41"/>
      <c r="NZA49" s="41"/>
      <c r="NZD49" s="41"/>
      <c r="NZG49" s="41"/>
      <c r="NZJ49" s="41"/>
      <c r="NZM49" s="41"/>
      <c r="NZP49" s="41"/>
      <c r="NZS49" s="41"/>
      <c r="NZV49" s="41"/>
      <c r="NZY49" s="41"/>
      <c r="OAB49" s="41"/>
      <c r="OAE49" s="41"/>
      <c r="OAH49" s="41"/>
      <c r="OAK49" s="41"/>
      <c r="OAN49" s="41"/>
      <c r="OAQ49" s="41"/>
      <c r="OAT49" s="41"/>
      <c r="OAW49" s="41"/>
      <c r="OAZ49" s="41"/>
      <c r="OBC49" s="41"/>
      <c r="OBF49" s="41"/>
      <c r="OBI49" s="41"/>
      <c r="OBL49" s="41"/>
      <c r="OBO49" s="41"/>
      <c r="OBR49" s="41"/>
      <c r="OBU49" s="41"/>
      <c r="OBX49" s="41"/>
      <c r="OCA49" s="41"/>
      <c r="OCD49" s="41"/>
      <c r="OCG49" s="41"/>
      <c r="OCJ49" s="41"/>
      <c r="OCM49" s="41"/>
      <c r="OCP49" s="41"/>
      <c r="OCS49" s="41"/>
      <c r="OCV49" s="41"/>
      <c r="OCY49" s="41"/>
      <c r="ODB49" s="41"/>
      <c r="ODE49" s="41"/>
      <c r="ODH49" s="41"/>
      <c r="ODK49" s="41"/>
      <c r="ODN49" s="41"/>
      <c r="ODQ49" s="41"/>
      <c r="ODT49" s="41"/>
      <c r="ODW49" s="41"/>
      <c r="ODZ49" s="41"/>
      <c r="OEC49" s="41"/>
      <c r="OEF49" s="41"/>
      <c r="OEI49" s="41"/>
      <c r="OEL49" s="41"/>
      <c r="OEO49" s="41"/>
      <c r="OER49" s="41"/>
      <c r="OEU49" s="41"/>
      <c r="OEX49" s="41"/>
      <c r="OFA49" s="41"/>
      <c r="OFD49" s="41"/>
      <c r="OFG49" s="41"/>
      <c r="OFJ49" s="41"/>
      <c r="OFM49" s="41"/>
      <c r="OFP49" s="41"/>
      <c r="OFS49" s="41"/>
      <c r="OFV49" s="41"/>
      <c r="OFY49" s="41"/>
      <c r="OGB49" s="41"/>
      <c r="OGE49" s="41"/>
      <c r="OGH49" s="41"/>
      <c r="OGK49" s="41"/>
      <c r="OGN49" s="41"/>
      <c r="OGQ49" s="41"/>
      <c r="OGT49" s="41"/>
      <c r="OGW49" s="41"/>
      <c r="OGZ49" s="41"/>
      <c r="OHC49" s="41"/>
      <c r="OHF49" s="41"/>
      <c r="OHI49" s="41"/>
      <c r="OHL49" s="41"/>
      <c r="OHO49" s="41"/>
      <c r="OHR49" s="41"/>
      <c r="OHU49" s="41"/>
      <c r="OHX49" s="41"/>
      <c r="OIA49" s="41"/>
      <c r="OID49" s="41"/>
      <c r="OIG49" s="41"/>
      <c r="OIJ49" s="41"/>
      <c r="OIM49" s="41"/>
      <c r="OIP49" s="41"/>
      <c r="OIS49" s="41"/>
      <c r="OIV49" s="41"/>
      <c r="OIY49" s="41"/>
      <c r="OJB49" s="41"/>
      <c r="OJE49" s="41"/>
      <c r="OJH49" s="41"/>
      <c r="OJK49" s="41"/>
      <c r="OJN49" s="41"/>
      <c r="OJQ49" s="41"/>
      <c r="OJT49" s="41"/>
      <c r="OJW49" s="41"/>
      <c r="OJZ49" s="41"/>
      <c r="OKC49" s="41"/>
      <c r="OKF49" s="41"/>
      <c r="OKI49" s="41"/>
      <c r="OKL49" s="41"/>
      <c r="OKO49" s="41"/>
      <c r="OKR49" s="41"/>
      <c r="OKU49" s="41"/>
      <c r="OKX49" s="41"/>
      <c r="OLA49" s="41"/>
      <c r="OLD49" s="41"/>
      <c r="OLG49" s="41"/>
      <c r="OLJ49" s="41"/>
      <c r="OLM49" s="41"/>
      <c r="OLP49" s="41"/>
      <c r="OLS49" s="41"/>
      <c r="OLV49" s="41"/>
      <c r="OLY49" s="41"/>
      <c r="OMB49" s="41"/>
      <c r="OME49" s="41"/>
      <c r="OMH49" s="41"/>
      <c r="OMK49" s="41"/>
      <c r="OMN49" s="41"/>
      <c r="OMQ49" s="41"/>
      <c r="OMT49" s="41"/>
      <c r="OMW49" s="41"/>
      <c r="OMZ49" s="41"/>
      <c r="ONC49" s="41"/>
      <c r="ONF49" s="41"/>
      <c r="ONI49" s="41"/>
      <c r="ONL49" s="41"/>
      <c r="ONO49" s="41"/>
      <c r="ONR49" s="41"/>
      <c r="ONU49" s="41"/>
      <c r="ONX49" s="41"/>
      <c r="OOA49" s="41"/>
      <c r="OOD49" s="41"/>
      <c r="OOG49" s="41"/>
      <c r="OOJ49" s="41"/>
      <c r="OOM49" s="41"/>
      <c r="OOP49" s="41"/>
      <c r="OOS49" s="41"/>
      <c r="OOV49" s="41"/>
      <c r="OOY49" s="41"/>
      <c r="OPB49" s="41"/>
      <c r="OPE49" s="41"/>
      <c r="OPH49" s="41"/>
      <c r="OPK49" s="41"/>
      <c r="OPN49" s="41"/>
      <c r="OPQ49" s="41"/>
      <c r="OPT49" s="41"/>
      <c r="OPW49" s="41"/>
      <c r="OPZ49" s="41"/>
      <c r="OQC49" s="41"/>
      <c r="OQF49" s="41"/>
      <c r="OQI49" s="41"/>
      <c r="OQL49" s="41"/>
      <c r="OQO49" s="41"/>
      <c r="OQR49" s="41"/>
      <c r="OQU49" s="41"/>
      <c r="OQX49" s="41"/>
      <c r="ORA49" s="41"/>
      <c r="ORD49" s="41"/>
      <c r="ORG49" s="41"/>
      <c r="ORJ49" s="41"/>
      <c r="ORM49" s="41"/>
      <c r="ORP49" s="41"/>
      <c r="ORS49" s="41"/>
      <c r="ORV49" s="41"/>
      <c r="ORY49" s="41"/>
      <c r="OSB49" s="41"/>
      <c r="OSE49" s="41"/>
      <c r="OSH49" s="41"/>
      <c r="OSK49" s="41"/>
      <c r="OSN49" s="41"/>
      <c r="OSQ49" s="41"/>
      <c r="OST49" s="41"/>
      <c r="OSW49" s="41"/>
      <c r="OSZ49" s="41"/>
      <c r="OTC49" s="41"/>
      <c r="OTF49" s="41"/>
      <c r="OTI49" s="41"/>
      <c r="OTL49" s="41"/>
      <c r="OTO49" s="41"/>
      <c r="OTR49" s="41"/>
      <c r="OTU49" s="41"/>
      <c r="OTX49" s="41"/>
      <c r="OUA49" s="41"/>
      <c r="OUD49" s="41"/>
      <c r="OUG49" s="41"/>
      <c r="OUJ49" s="41"/>
      <c r="OUM49" s="41"/>
      <c r="OUP49" s="41"/>
      <c r="OUS49" s="41"/>
      <c r="OUV49" s="41"/>
      <c r="OUY49" s="41"/>
      <c r="OVB49" s="41"/>
      <c r="OVE49" s="41"/>
      <c r="OVH49" s="41"/>
      <c r="OVK49" s="41"/>
      <c r="OVN49" s="41"/>
      <c r="OVQ49" s="41"/>
      <c r="OVT49" s="41"/>
      <c r="OVW49" s="41"/>
      <c r="OVZ49" s="41"/>
      <c r="OWC49" s="41"/>
      <c r="OWF49" s="41"/>
      <c r="OWI49" s="41"/>
      <c r="OWL49" s="41"/>
      <c r="OWO49" s="41"/>
      <c r="OWR49" s="41"/>
      <c r="OWU49" s="41"/>
      <c r="OWX49" s="41"/>
      <c r="OXA49" s="41"/>
      <c r="OXD49" s="41"/>
      <c r="OXG49" s="41"/>
      <c r="OXJ49" s="41"/>
      <c r="OXM49" s="41"/>
      <c r="OXP49" s="41"/>
      <c r="OXS49" s="41"/>
      <c r="OXV49" s="41"/>
      <c r="OXY49" s="41"/>
      <c r="OYB49" s="41"/>
      <c r="OYE49" s="41"/>
      <c r="OYH49" s="41"/>
      <c r="OYK49" s="41"/>
      <c r="OYN49" s="41"/>
      <c r="OYQ49" s="41"/>
      <c r="OYT49" s="41"/>
      <c r="OYW49" s="41"/>
      <c r="OYZ49" s="41"/>
      <c r="OZC49" s="41"/>
      <c r="OZF49" s="41"/>
      <c r="OZI49" s="41"/>
      <c r="OZL49" s="41"/>
      <c r="OZO49" s="41"/>
      <c r="OZR49" s="41"/>
      <c r="OZU49" s="41"/>
      <c r="OZX49" s="41"/>
      <c r="PAA49" s="41"/>
      <c r="PAD49" s="41"/>
      <c r="PAG49" s="41"/>
      <c r="PAJ49" s="41"/>
      <c r="PAM49" s="41"/>
      <c r="PAP49" s="41"/>
      <c r="PAS49" s="41"/>
      <c r="PAV49" s="41"/>
      <c r="PAY49" s="41"/>
      <c r="PBB49" s="41"/>
      <c r="PBE49" s="41"/>
      <c r="PBH49" s="41"/>
      <c r="PBK49" s="41"/>
      <c r="PBN49" s="41"/>
      <c r="PBQ49" s="41"/>
      <c r="PBT49" s="41"/>
      <c r="PBW49" s="41"/>
      <c r="PBZ49" s="41"/>
      <c r="PCC49" s="41"/>
      <c r="PCF49" s="41"/>
      <c r="PCI49" s="41"/>
      <c r="PCL49" s="41"/>
      <c r="PCO49" s="41"/>
      <c r="PCR49" s="41"/>
      <c r="PCU49" s="41"/>
      <c r="PCX49" s="41"/>
      <c r="PDA49" s="41"/>
      <c r="PDD49" s="41"/>
      <c r="PDG49" s="41"/>
      <c r="PDJ49" s="41"/>
      <c r="PDM49" s="41"/>
      <c r="PDP49" s="41"/>
      <c r="PDS49" s="41"/>
      <c r="PDV49" s="41"/>
      <c r="PDY49" s="41"/>
      <c r="PEB49" s="41"/>
      <c r="PEE49" s="41"/>
      <c r="PEH49" s="41"/>
      <c r="PEK49" s="41"/>
      <c r="PEN49" s="41"/>
      <c r="PEQ49" s="41"/>
      <c r="PET49" s="41"/>
      <c r="PEW49" s="41"/>
      <c r="PEZ49" s="41"/>
      <c r="PFC49" s="41"/>
      <c r="PFF49" s="41"/>
      <c r="PFI49" s="41"/>
      <c r="PFL49" s="41"/>
      <c r="PFO49" s="41"/>
      <c r="PFR49" s="41"/>
      <c r="PFU49" s="41"/>
      <c r="PFX49" s="41"/>
      <c r="PGA49" s="41"/>
      <c r="PGD49" s="41"/>
      <c r="PGG49" s="41"/>
      <c r="PGJ49" s="41"/>
      <c r="PGM49" s="41"/>
      <c r="PGP49" s="41"/>
      <c r="PGS49" s="41"/>
      <c r="PGV49" s="41"/>
      <c r="PGY49" s="41"/>
      <c r="PHB49" s="41"/>
      <c r="PHE49" s="41"/>
      <c r="PHH49" s="41"/>
      <c r="PHK49" s="41"/>
      <c r="PHN49" s="41"/>
      <c r="PHQ49" s="41"/>
      <c r="PHT49" s="41"/>
      <c r="PHW49" s="41"/>
      <c r="PHZ49" s="41"/>
      <c r="PIC49" s="41"/>
      <c r="PIF49" s="41"/>
      <c r="PII49" s="41"/>
      <c r="PIL49" s="41"/>
      <c r="PIO49" s="41"/>
      <c r="PIR49" s="41"/>
      <c r="PIU49" s="41"/>
      <c r="PIX49" s="41"/>
      <c r="PJA49" s="41"/>
      <c r="PJD49" s="41"/>
      <c r="PJG49" s="41"/>
      <c r="PJJ49" s="41"/>
      <c r="PJM49" s="41"/>
      <c r="PJP49" s="41"/>
      <c r="PJS49" s="41"/>
      <c r="PJV49" s="41"/>
      <c r="PJY49" s="41"/>
      <c r="PKB49" s="41"/>
      <c r="PKE49" s="41"/>
      <c r="PKH49" s="41"/>
      <c r="PKK49" s="41"/>
      <c r="PKN49" s="41"/>
      <c r="PKQ49" s="41"/>
      <c r="PKT49" s="41"/>
      <c r="PKW49" s="41"/>
      <c r="PKZ49" s="41"/>
      <c r="PLC49" s="41"/>
      <c r="PLF49" s="41"/>
      <c r="PLI49" s="41"/>
      <c r="PLL49" s="41"/>
      <c r="PLO49" s="41"/>
      <c r="PLR49" s="41"/>
      <c r="PLU49" s="41"/>
      <c r="PLX49" s="41"/>
      <c r="PMA49" s="41"/>
      <c r="PMD49" s="41"/>
      <c r="PMG49" s="41"/>
      <c r="PMJ49" s="41"/>
      <c r="PMM49" s="41"/>
      <c r="PMP49" s="41"/>
      <c r="PMS49" s="41"/>
      <c r="PMV49" s="41"/>
      <c r="PMY49" s="41"/>
      <c r="PNB49" s="41"/>
      <c r="PNE49" s="41"/>
      <c r="PNH49" s="41"/>
      <c r="PNK49" s="41"/>
      <c r="PNN49" s="41"/>
      <c r="PNQ49" s="41"/>
      <c r="PNT49" s="41"/>
      <c r="PNW49" s="41"/>
      <c r="PNZ49" s="41"/>
      <c r="POC49" s="41"/>
      <c r="POF49" s="41"/>
      <c r="POI49" s="41"/>
      <c r="POL49" s="41"/>
      <c r="POO49" s="41"/>
      <c r="POR49" s="41"/>
      <c r="POU49" s="41"/>
      <c r="POX49" s="41"/>
      <c r="PPA49" s="41"/>
      <c r="PPD49" s="41"/>
      <c r="PPG49" s="41"/>
      <c r="PPJ49" s="41"/>
      <c r="PPM49" s="41"/>
      <c r="PPP49" s="41"/>
      <c r="PPS49" s="41"/>
      <c r="PPV49" s="41"/>
      <c r="PPY49" s="41"/>
      <c r="PQB49" s="41"/>
      <c r="PQE49" s="41"/>
      <c r="PQH49" s="41"/>
      <c r="PQK49" s="41"/>
      <c r="PQN49" s="41"/>
      <c r="PQQ49" s="41"/>
      <c r="PQT49" s="41"/>
      <c r="PQW49" s="41"/>
      <c r="PQZ49" s="41"/>
      <c r="PRC49" s="41"/>
      <c r="PRF49" s="41"/>
      <c r="PRI49" s="41"/>
      <c r="PRL49" s="41"/>
      <c r="PRO49" s="41"/>
      <c r="PRR49" s="41"/>
      <c r="PRU49" s="41"/>
      <c r="PRX49" s="41"/>
      <c r="PSA49" s="41"/>
      <c r="PSD49" s="41"/>
      <c r="PSG49" s="41"/>
      <c r="PSJ49" s="41"/>
      <c r="PSM49" s="41"/>
      <c r="PSP49" s="41"/>
      <c r="PSS49" s="41"/>
      <c r="PSV49" s="41"/>
      <c r="PSY49" s="41"/>
      <c r="PTB49" s="41"/>
      <c r="PTE49" s="41"/>
      <c r="PTH49" s="41"/>
      <c r="PTK49" s="41"/>
      <c r="PTN49" s="41"/>
      <c r="PTQ49" s="41"/>
      <c r="PTT49" s="41"/>
      <c r="PTW49" s="41"/>
      <c r="PTZ49" s="41"/>
      <c r="PUC49" s="41"/>
      <c r="PUF49" s="41"/>
      <c r="PUI49" s="41"/>
      <c r="PUL49" s="41"/>
      <c r="PUO49" s="41"/>
      <c r="PUR49" s="41"/>
      <c r="PUU49" s="41"/>
      <c r="PUX49" s="41"/>
      <c r="PVA49" s="41"/>
      <c r="PVD49" s="41"/>
      <c r="PVG49" s="41"/>
      <c r="PVJ49" s="41"/>
      <c r="PVM49" s="41"/>
      <c r="PVP49" s="41"/>
      <c r="PVS49" s="41"/>
      <c r="PVV49" s="41"/>
      <c r="PVY49" s="41"/>
      <c r="PWB49" s="41"/>
      <c r="PWE49" s="41"/>
      <c r="PWH49" s="41"/>
      <c r="PWK49" s="41"/>
      <c r="PWN49" s="41"/>
      <c r="PWQ49" s="41"/>
      <c r="PWT49" s="41"/>
      <c r="PWW49" s="41"/>
      <c r="PWZ49" s="41"/>
      <c r="PXC49" s="41"/>
      <c r="PXF49" s="41"/>
      <c r="PXI49" s="41"/>
      <c r="PXL49" s="41"/>
      <c r="PXO49" s="41"/>
      <c r="PXR49" s="41"/>
      <c r="PXU49" s="41"/>
      <c r="PXX49" s="41"/>
      <c r="PYA49" s="41"/>
      <c r="PYD49" s="41"/>
      <c r="PYG49" s="41"/>
      <c r="PYJ49" s="41"/>
      <c r="PYM49" s="41"/>
      <c r="PYP49" s="41"/>
      <c r="PYS49" s="41"/>
      <c r="PYV49" s="41"/>
      <c r="PYY49" s="41"/>
      <c r="PZB49" s="41"/>
      <c r="PZE49" s="41"/>
      <c r="PZH49" s="41"/>
      <c r="PZK49" s="41"/>
      <c r="PZN49" s="41"/>
      <c r="PZQ49" s="41"/>
      <c r="PZT49" s="41"/>
      <c r="PZW49" s="41"/>
      <c r="PZZ49" s="41"/>
      <c r="QAC49" s="41"/>
      <c r="QAF49" s="41"/>
      <c r="QAI49" s="41"/>
      <c r="QAL49" s="41"/>
      <c r="QAO49" s="41"/>
      <c r="QAR49" s="41"/>
      <c r="QAU49" s="41"/>
      <c r="QAX49" s="41"/>
      <c r="QBA49" s="41"/>
      <c r="QBD49" s="41"/>
      <c r="QBG49" s="41"/>
      <c r="QBJ49" s="41"/>
      <c r="QBM49" s="41"/>
      <c r="QBP49" s="41"/>
      <c r="QBS49" s="41"/>
      <c r="QBV49" s="41"/>
      <c r="QBY49" s="41"/>
      <c r="QCB49" s="41"/>
      <c r="QCE49" s="41"/>
      <c r="QCH49" s="41"/>
      <c r="QCK49" s="41"/>
      <c r="QCN49" s="41"/>
      <c r="QCQ49" s="41"/>
      <c r="QCT49" s="41"/>
      <c r="QCW49" s="41"/>
      <c r="QCZ49" s="41"/>
      <c r="QDC49" s="41"/>
      <c r="QDF49" s="41"/>
      <c r="QDI49" s="41"/>
      <c r="QDL49" s="41"/>
      <c r="QDO49" s="41"/>
      <c r="QDR49" s="41"/>
      <c r="QDU49" s="41"/>
      <c r="QDX49" s="41"/>
      <c r="QEA49" s="41"/>
      <c r="QED49" s="41"/>
      <c r="QEG49" s="41"/>
      <c r="QEJ49" s="41"/>
      <c r="QEM49" s="41"/>
      <c r="QEP49" s="41"/>
      <c r="QES49" s="41"/>
      <c r="QEV49" s="41"/>
      <c r="QEY49" s="41"/>
      <c r="QFB49" s="41"/>
      <c r="QFE49" s="41"/>
      <c r="QFH49" s="41"/>
      <c r="QFK49" s="41"/>
      <c r="QFN49" s="41"/>
      <c r="QFQ49" s="41"/>
      <c r="QFT49" s="41"/>
      <c r="QFW49" s="41"/>
      <c r="QFZ49" s="41"/>
      <c r="QGC49" s="41"/>
      <c r="QGF49" s="41"/>
      <c r="QGI49" s="41"/>
      <c r="QGL49" s="41"/>
      <c r="QGO49" s="41"/>
      <c r="QGR49" s="41"/>
      <c r="QGU49" s="41"/>
      <c r="QGX49" s="41"/>
      <c r="QHA49" s="41"/>
      <c r="QHD49" s="41"/>
      <c r="QHG49" s="41"/>
      <c r="QHJ49" s="41"/>
      <c r="QHM49" s="41"/>
      <c r="QHP49" s="41"/>
      <c r="QHS49" s="41"/>
      <c r="QHV49" s="41"/>
      <c r="QHY49" s="41"/>
      <c r="QIB49" s="41"/>
      <c r="QIE49" s="41"/>
      <c r="QIH49" s="41"/>
      <c r="QIK49" s="41"/>
      <c r="QIN49" s="41"/>
      <c r="QIQ49" s="41"/>
      <c r="QIT49" s="41"/>
      <c r="QIW49" s="41"/>
      <c r="QIZ49" s="41"/>
      <c r="QJC49" s="41"/>
      <c r="QJF49" s="41"/>
      <c r="QJI49" s="41"/>
      <c r="QJL49" s="41"/>
      <c r="QJO49" s="41"/>
      <c r="QJR49" s="41"/>
      <c r="QJU49" s="41"/>
      <c r="QJX49" s="41"/>
      <c r="QKA49" s="41"/>
      <c r="QKD49" s="41"/>
      <c r="QKG49" s="41"/>
      <c r="QKJ49" s="41"/>
      <c r="QKM49" s="41"/>
      <c r="QKP49" s="41"/>
      <c r="QKS49" s="41"/>
      <c r="QKV49" s="41"/>
      <c r="QKY49" s="41"/>
      <c r="QLB49" s="41"/>
      <c r="QLE49" s="41"/>
      <c r="QLH49" s="41"/>
      <c r="QLK49" s="41"/>
      <c r="QLN49" s="41"/>
      <c r="QLQ49" s="41"/>
      <c r="QLT49" s="41"/>
      <c r="QLW49" s="41"/>
      <c r="QLZ49" s="41"/>
      <c r="QMC49" s="41"/>
      <c r="QMF49" s="41"/>
      <c r="QMI49" s="41"/>
      <c r="QML49" s="41"/>
      <c r="QMO49" s="41"/>
      <c r="QMR49" s="41"/>
      <c r="QMU49" s="41"/>
      <c r="QMX49" s="41"/>
      <c r="QNA49" s="41"/>
      <c r="QND49" s="41"/>
      <c r="QNG49" s="41"/>
      <c r="QNJ49" s="41"/>
      <c r="QNM49" s="41"/>
      <c r="QNP49" s="41"/>
      <c r="QNS49" s="41"/>
      <c r="QNV49" s="41"/>
      <c r="QNY49" s="41"/>
      <c r="QOB49" s="41"/>
      <c r="QOE49" s="41"/>
      <c r="QOH49" s="41"/>
      <c r="QOK49" s="41"/>
      <c r="QON49" s="41"/>
      <c r="QOQ49" s="41"/>
      <c r="QOT49" s="41"/>
      <c r="QOW49" s="41"/>
      <c r="QOZ49" s="41"/>
      <c r="QPC49" s="41"/>
      <c r="QPF49" s="41"/>
      <c r="QPI49" s="41"/>
      <c r="QPL49" s="41"/>
      <c r="QPO49" s="41"/>
      <c r="QPR49" s="41"/>
      <c r="QPU49" s="41"/>
      <c r="QPX49" s="41"/>
      <c r="QQA49" s="41"/>
      <c r="QQD49" s="41"/>
      <c r="QQG49" s="41"/>
      <c r="QQJ49" s="41"/>
      <c r="QQM49" s="41"/>
      <c r="QQP49" s="41"/>
      <c r="QQS49" s="41"/>
      <c r="QQV49" s="41"/>
      <c r="QQY49" s="41"/>
      <c r="QRB49" s="41"/>
      <c r="QRE49" s="41"/>
      <c r="QRH49" s="41"/>
      <c r="QRK49" s="41"/>
      <c r="QRN49" s="41"/>
      <c r="QRQ49" s="41"/>
      <c r="QRT49" s="41"/>
      <c r="QRW49" s="41"/>
      <c r="QRZ49" s="41"/>
      <c r="QSC49" s="41"/>
      <c r="QSF49" s="41"/>
      <c r="QSI49" s="41"/>
      <c r="QSL49" s="41"/>
      <c r="QSO49" s="41"/>
      <c r="QSR49" s="41"/>
      <c r="QSU49" s="41"/>
      <c r="QSX49" s="41"/>
      <c r="QTA49" s="41"/>
      <c r="QTD49" s="41"/>
      <c r="QTG49" s="41"/>
      <c r="QTJ49" s="41"/>
      <c r="QTM49" s="41"/>
      <c r="QTP49" s="41"/>
      <c r="QTS49" s="41"/>
      <c r="QTV49" s="41"/>
      <c r="QTY49" s="41"/>
      <c r="QUB49" s="41"/>
      <c r="QUE49" s="41"/>
      <c r="QUH49" s="41"/>
      <c r="QUK49" s="41"/>
      <c r="QUN49" s="41"/>
      <c r="QUQ49" s="41"/>
      <c r="QUT49" s="41"/>
      <c r="QUW49" s="41"/>
      <c r="QUZ49" s="41"/>
      <c r="QVC49" s="41"/>
      <c r="QVF49" s="41"/>
      <c r="QVI49" s="41"/>
      <c r="QVL49" s="41"/>
      <c r="QVO49" s="41"/>
      <c r="QVR49" s="41"/>
      <c r="QVU49" s="41"/>
      <c r="QVX49" s="41"/>
      <c r="QWA49" s="41"/>
      <c r="QWD49" s="41"/>
      <c r="QWG49" s="41"/>
      <c r="QWJ49" s="41"/>
      <c r="QWM49" s="41"/>
      <c r="QWP49" s="41"/>
      <c r="QWS49" s="41"/>
      <c r="QWV49" s="41"/>
      <c r="QWY49" s="41"/>
      <c r="QXB49" s="41"/>
      <c r="QXE49" s="41"/>
      <c r="QXH49" s="41"/>
      <c r="QXK49" s="41"/>
      <c r="QXN49" s="41"/>
      <c r="QXQ49" s="41"/>
      <c r="QXT49" s="41"/>
      <c r="QXW49" s="41"/>
      <c r="QXZ49" s="41"/>
      <c r="QYC49" s="41"/>
      <c r="QYF49" s="41"/>
      <c r="QYI49" s="41"/>
      <c r="QYL49" s="41"/>
      <c r="QYO49" s="41"/>
      <c r="QYR49" s="41"/>
      <c r="QYU49" s="41"/>
      <c r="QYX49" s="41"/>
      <c r="QZA49" s="41"/>
      <c r="QZD49" s="41"/>
      <c r="QZG49" s="41"/>
      <c r="QZJ49" s="41"/>
      <c r="QZM49" s="41"/>
      <c r="QZP49" s="41"/>
      <c r="QZS49" s="41"/>
      <c r="QZV49" s="41"/>
      <c r="QZY49" s="41"/>
      <c r="RAB49" s="41"/>
      <c r="RAE49" s="41"/>
      <c r="RAH49" s="41"/>
      <c r="RAK49" s="41"/>
      <c r="RAN49" s="41"/>
      <c r="RAQ49" s="41"/>
      <c r="RAT49" s="41"/>
      <c r="RAW49" s="41"/>
      <c r="RAZ49" s="41"/>
      <c r="RBC49" s="41"/>
      <c r="RBF49" s="41"/>
      <c r="RBI49" s="41"/>
      <c r="RBL49" s="41"/>
      <c r="RBO49" s="41"/>
      <c r="RBR49" s="41"/>
      <c r="RBU49" s="41"/>
      <c r="RBX49" s="41"/>
      <c r="RCA49" s="41"/>
      <c r="RCD49" s="41"/>
      <c r="RCG49" s="41"/>
      <c r="RCJ49" s="41"/>
      <c r="RCM49" s="41"/>
      <c r="RCP49" s="41"/>
      <c r="RCS49" s="41"/>
      <c r="RCV49" s="41"/>
      <c r="RCY49" s="41"/>
      <c r="RDB49" s="41"/>
      <c r="RDE49" s="41"/>
      <c r="RDH49" s="41"/>
      <c r="RDK49" s="41"/>
      <c r="RDN49" s="41"/>
      <c r="RDQ49" s="41"/>
      <c r="RDT49" s="41"/>
      <c r="RDW49" s="41"/>
      <c r="RDZ49" s="41"/>
      <c r="REC49" s="41"/>
      <c r="REF49" s="41"/>
      <c r="REI49" s="41"/>
      <c r="REL49" s="41"/>
      <c r="REO49" s="41"/>
      <c r="RER49" s="41"/>
      <c r="REU49" s="41"/>
      <c r="REX49" s="41"/>
      <c r="RFA49" s="41"/>
      <c r="RFD49" s="41"/>
      <c r="RFG49" s="41"/>
      <c r="RFJ49" s="41"/>
      <c r="RFM49" s="41"/>
      <c r="RFP49" s="41"/>
      <c r="RFS49" s="41"/>
      <c r="RFV49" s="41"/>
      <c r="RFY49" s="41"/>
      <c r="RGB49" s="41"/>
      <c r="RGE49" s="41"/>
      <c r="RGH49" s="41"/>
      <c r="RGK49" s="41"/>
      <c r="RGN49" s="41"/>
      <c r="RGQ49" s="41"/>
      <c r="RGT49" s="41"/>
      <c r="RGW49" s="41"/>
      <c r="RGZ49" s="41"/>
      <c r="RHC49" s="41"/>
      <c r="RHF49" s="41"/>
      <c r="RHI49" s="41"/>
      <c r="RHL49" s="41"/>
      <c r="RHO49" s="41"/>
      <c r="RHR49" s="41"/>
      <c r="RHU49" s="41"/>
      <c r="RHX49" s="41"/>
      <c r="RIA49" s="41"/>
      <c r="RID49" s="41"/>
      <c r="RIG49" s="41"/>
      <c r="RIJ49" s="41"/>
      <c r="RIM49" s="41"/>
      <c r="RIP49" s="41"/>
      <c r="RIS49" s="41"/>
      <c r="RIV49" s="41"/>
      <c r="RIY49" s="41"/>
      <c r="RJB49" s="41"/>
      <c r="RJE49" s="41"/>
      <c r="RJH49" s="41"/>
      <c r="RJK49" s="41"/>
      <c r="RJN49" s="41"/>
      <c r="RJQ49" s="41"/>
      <c r="RJT49" s="41"/>
      <c r="RJW49" s="41"/>
      <c r="RJZ49" s="41"/>
      <c r="RKC49" s="41"/>
      <c r="RKF49" s="41"/>
      <c r="RKI49" s="41"/>
      <c r="RKL49" s="41"/>
      <c r="RKO49" s="41"/>
      <c r="RKR49" s="41"/>
      <c r="RKU49" s="41"/>
      <c r="RKX49" s="41"/>
      <c r="RLA49" s="41"/>
      <c r="RLD49" s="41"/>
      <c r="RLG49" s="41"/>
      <c r="RLJ49" s="41"/>
      <c r="RLM49" s="41"/>
      <c r="RLP49" s="41"/>
      <c r="RLS49" s="41"/>
      <c r="RLV49" s="41"/>
      <c r="RLY49" s="41"/>
      <c r="RMB49" s="41"/>
      <c r="RME49" s="41"/>
      <c r="RMH49" s="41"/>
      <c r="RMK49" s="41"/>
      <c r="RMN49" s="41"/>
      <c r="RMQ49" s="41"/>
      <c r="RMT49" s="41"/>
      <c r="RMW49" s="41"/>
      <c r="RMZ49" s="41"/>
      <c r="RNC49" s="41"/>
      <c r="RNF49" s="41"/>
      <c r="RNI49" s="41"/>
      <c r="RNL49" s="41"/>
      <c r="RNO49" s="41"/>
      <c r="RNR49" s="41"/>
      <c r="RNU49" s="41"/>
      <c r="RNX49" s="41"/>
      <c r="ROA49" s="41"/>
      <c r="ROD49" s="41"/>
      <c r="ROG49" s="41"/>
      <c r="ROJ49" s="41"/>
      <c r="ROM49" s="41"/>
      <c r="ROP49" s="41"/>
      <c r="ROS49" s="41"/>
      <c r="ROV49" s="41"/>
      <c r="ROY49" s="41"/>
      <c r="RPB49" s="41"/>
      <c r="RPE49" s="41"/>
      <c r="RPH49" s="41"/>
      <c r="RPK49" s="41"/>
      <c r="RPN49" s="41"/>
      <c r="RPQ49" s="41"/>
      <c r="RPT49" s="41"/>
      <c r="RPW49" s="41"/>
      <c r="RPZ49" s="41"/>
      <c r="RQC49" s="41"/>
      <c r="RQF49" s="41"/>
      <c r="RQI49" s="41"/>
      <c r="RQL49" s="41"/>
      <c r="RQO49" s="41"/>
      <c r="RQR49" s="41"/>
      <c r="RQU49" s="41"/>
      <c r="RQX49" s="41"/>
      <c r="RRA49" s="41"/>
      <c r="RRD49" s="41"/>
      <c r="RRG49" s="41"/>
      <c r="RRJ49" s="41"/>
      <c r="RRM49" s="41"/>
      <c r="RRP49" s="41"/>
      <c r="RRS49" s="41"/>
      <c r="RRV49" s="41"/>
      <c r="RRY49" s="41"/>
      <c r="RSB49" s="41"/>
      <c r="RSE49" s="41"/>
      <c r="RSH49" s="41"/>
      <c r="RSK49" s="41"/>
      <c r="RSN49" s="41"/>
      <c r="RSQ49" s="41"/>
      <c r="RST49" s="41"/>
      <c r="RSW49" s="41"/>
      <c r="RSZ49" s="41"/>
      <c r="RTC49" s="41"/>
      <c r="RTF49" s="41"/>
      <c r="RTI49" s="41"/>
      <c r="RTL49" s="41"/>
      <c r="RTO49" s="41"/>
      <c r="RTR49" s="41"/>
      <c r="RTU49" s="41"/>
      <c r="RTX49" s="41"/>
      <c r="RUA49" s="41"/>
      <c r="RUD49" s="41"/>
      <c r="RUG49" s="41"/>
      <c r="RUJ49" s="41"/>
      <c r="RUM49" s="41"/>
      <c r="RUP49" s="41"/>
      <c r="RUS49" s="41"/>
      <c r="RUV49" s="41"/>
      <c r="RUY49" s="41"/>
      <c r="RVB49" s="41"/>
      <c r="RVE49" s="41"/>
      <c r="RVH49" s="41"/>
      <c r="RVK49" s="41"/>
      <c r="RVN49" s="41"/>
      <c r="RVQ49" s="41"/>
      <c r="RVT49" s="41"/>
      <c r="RVW49" s="41"/>
      <c r="RVZ49" s="41"/>
      <c r="RWC49" s="41"/>
      <c r="RWF49" s="41"/>
      <c r="RWI49" s="41"/>
      <c r="RWL49" s="41"/>
      <c r="RWO49" s="41"/>
      <c r="RWR49" s="41"/>
      <c r="RWU49" s="41"/>
      <c r="RWX49" s="41"/>
      <c r="RXA49" s="41"/>
      <c r="RXD49" s="41"/>
      <c r="RXG49" s="41"/>
      <c r="RXJ49" s="41"/>
      <c r="RXM49" s="41"/>
      <c r="RXP49" s="41"/>
      <c r="RXS49" s="41"/>
      <c r="RXV49" s="41"/>
      <c r="RXY49" s="41"/>
      <c r="RYB49" s="41"/>
      <c r="RYE49" s="41"/>
      <c r="RYH49" s="41"/>
      <c r="RYK49" s="41"/>
      <c r="RYN49" s="41"/>
      <c r="RYQ49" s="41"/>
      <c r="RYT49" s="41"/>
      <c r="RYW49" s="41"/>
      <c r="RYZ49" s="41"/>
      <c r="RZC49" s="41"/>
      <c r="RZF49" s="41"/>
      <c r="RZI49" s="41"/>
      <c r="RZL49" s="41"/>
      <c r="RZO49" s="41"/>
      <c r="RZR49" s="41"/>
      <c r="RZU49" s="41"/>
      <c r="RZX49" s="41"/>
      <c r="SAA49" s="41"/>
      <c r="SAD49" s="41"/>
      <c r="SAG49" s="41"/>
      <c r="SAJ49" s="41"/>
      <c r="SAM49" s="41"/>
      <c r="SAP49" s="41"/>
      <c r="SAS49" s="41"/>
      <c r="SAV49" s="41"/>
      <c r="SAY49" s="41"/>
      <c r="SBB49" s="41"/>
      <c r="SBE49" s="41"/>
      <c r="SBH49" s="41"/>
      <c r="SBK49" s="41"/>
      <c r="SBN49" s="41"/>
      <c r="SBQ49" s="41"/>
      <c r="SBT49" s="41"/>
      <c r="SBW49" s="41"/>
      <c r="SBZ49" s="41"/>
      <c r="SCC49" s="41"/>
      <c r="SCF49" s="41"/>
      <c r="SCI49" s="41"/>
      <c r="SCL49" s="41"/>
      <c r="SCO49" s="41"/>
      <c r="SCR49" s="41"/>
      <c r="SCU49" s="41"/>
      <c r="SCX49" s="41"/>
      <c r="SDA49" s="41"/>
      <c r="SDD49" s="41"/>
      <c r="SDG49" s="41"/>
      <c r="SDJ49" s="41"/>
      <c r="SDM49" s="41"/>
      <c r="SDP49" s="41"/>
      <c r="SDS49" s="41"/>
      <c r="SDV49" s="41"/>
      <c r="SDY49" s="41"/>
      <c r="SEB49" s="41"/>
      <c r="SEE49" s="41"/>
      <c r="SEH49" s="41"/>
      <c r="SEK49" s="41"/>
      <c r="SEN49" s="41"/>
      <c r="SEQ49" s="41"/>
      <c r="SET49" s="41"/>
      <c r="SEW49" s="41"/>
      <c r="SEZ49" s="41"/>
      <c r="SFC49" s="41"/>
      <c r="SFF49" s="41"/>
      <c r="SFI49" s="41"/>
      <c r="SFL49" s="41"/>
      <c r="SFO49" s="41"/>
      <c r="SFR49" s="41"/>
      <c r="SFU49" s="41"/>
      <c r="SFX49" s="41"/>
      <c r="SGA49" s="41"/>
      <c r="SGD49" s="41"/>
      <c r="SGG49" s="41"/>
      <c r="SGJ49" s="41"/>
      <c r="SGM49" s="41"/>
      <c r="SGP49" s="41"/>
      <c r="SGS49" s="41"/>
      <c r="SGV49" s="41"/>
      <c r="SGY49" s="41"/>
      <c r="SHB49" s="41"/>
      <c r="SHE49" s="41"/>
      <c r="SHH49" s="41"/>
      <c r="SHK49" s="41"/>
      <c r="SHN49" s="41"/>
      <c r="SHQ49" s="41"/>
      <c r="SHT49" s="41"/>
      <c r="SHW49" s="41"/>
      <c r="SHZ49" s="41"/>
      <c r="SIC49" s="41"/>
      <c r="SIF49" s="41"/>
      <c r="SII49" s="41"/>
      <c r="SIL49" s="41"/>
      <c r="SIO49" s="41"/>
      <c r="SIR49" s="41"/>
      <c r="SIU49" s="41"/>
      <c r="SIX49" s="41"/>
      <c r="SJA49" s="41"/>
      <c r="SJD49" s="41"/>
      <c r="SJG49" s="41"/>
      <c r="SJJ49" s="41"/>
      <c r="SJM49" s="41"/>
      <c r="SJP49" s="41"/>
      <c r="SJS49" s="41"/>
      <c r="SJV49" s="41"/>
      <c r="SJY49" s="41"/>
      <c r="SKB49" s="41"/>
      <c r="SKE49" s="41"/>
      <c r="SKH49" s="41"/>
      <c r="SKK49" s="41"/>
      <c r="SKN49" s="41"/>
      <c r="SKQ49" s="41"/>
      <c r="SKT49" s="41"/>
      <c r="SKW49" s="41"/>
      <c r="SKZ49" s="41"/>
      <c r="SLC49" s="41"/>
      <c r="SLF49" s="41"/>
      <c r="SLI49" s="41"/>
      <c r="SLL49" s="41"/>
      <c r="SLO49" s="41"/>
      <c r="SLR49" s="41"/>
      <c r="SLU49" s="41"/>
      <c r="SLX49" s="41"/>
      <c r="SMA49" s="41"/>
      <c r="SMD49" s="41"/>
      <c r="SMG49" s="41"/>
      <c r="SMJ49" s="41"/>
      <c r="SMM49" s="41"/>
      <c r="SMP49" s="41"/>
      <c r="SMS49" s="41"/>
      <c r="SMV49" s="41"/>
      <c r="SMY49" s="41"/>
      <c r="SNB49" s="41"/>
      <c r="SNE49" s="41"/>
      <c r="SNH49" s="41"/>
      <c r="SNK49" s="41"/>
      <c r="SNN49" s="41"/>
      <c r="SNQ49" s="41"/>
      <c r="SNT49" s="41"/>
      <c r="SNW49" s="41"/>
      <c r="SNZ49" s="41"/>
      <c r="SOC49" s="41"/>
      <c r="SOF49" s="41"/>
      <c r="SOI49" s="41"/>
      <c r="SOL49" s="41"/>
      <c r="SOO49" s="41"/>
      <c r="SOR49" s="41"/>
      <c r="SOU49" s="41"/>
      <c r="SOX49" s="41"/>
      <c r="SPA49" s="41"/>
      <c r="SPD49" s="41"/>
      <c r="SPG49" s="41"/>
      <c r="SPJ49" s="41"/>
      <c r="SPM49" s="41"/>
      <c r="SPP49" s="41"/>
      <c r="SPS49" s="41"/>
      <c r="SPV49" s="41"/>
      <c r="SPY49" s="41"/>
      <c r="SQB49" s="41"/>
      <c r="SQE49" s="41"/>
      <c r="SQH49" s="41"/>
      <c r="SQK49" s="41"/>
      <c r="SQN49" s="41"/>
      <c r="SQQ49" s="41"/>
      <c r="SQT49" s="41"/>
      <c r="SQW49" s="41"/>
      <c r="SQZ49" s="41"/>
      <c r="SRC49" s="41"/>
      <c r="SRF49" s="41"/>
      <c r="SRI49" s="41"/>
      <c r="SRL49" s="41"/>
      <c r="SRO49" s="41"/>
      <c r="SRR49" s="41"/>
      <c r="SRU49" s="41"/>
      <c r="SRX49" s="41"/>
      <c r="SSA49" s="41"/>
      <c r="SSD49" s="41"/>
      <c r="SSG49" s="41"/>
      <c r="SSJ49" s="41"/>
      <c r="SSM49" s="41"/>
      <c r="SSP49" s="41"/>
      <c r="SSS49" s="41"/>
      <c r="SSV49" s="41"/>
      <c r="SSY49" s="41"/>
      <c r="STB49" s="41"/>
      <c r="STE49" s="41"/>
      <c r="STH49" s="41"/>
      <c r="STK49" s="41"/>
      <c r="STN49" s="41"/>
      <c r="STQ49" s="41"/>
      <c r="STT49" s="41"/>
      <c r="STW49" s="41"/>
      <c r="STZ49" s="41"/>
      <c r="SUC49" s="41"/>
      <c r="SUF49" s="41"/>
      <c r="SUI49" s="41"/>
      <c r="SUL49" s="41"/>
      <c r="SUO49" s="41"/>
      <c r="SUR49" s="41"/>
      <c r="SUU49" s="41"/>
      <c r="SUX49" s="41"/>
      <c r="SVA49" s="41"/>
      <c r="SVD49" s="41"/>
      <c r="SVG49" s="41"/>
      <c r="SVJ49" s="41"/>
      <c r="SVM49" s="41"/>
      <c r="SVP49" s="41"/>
      <c r="SVS49" s="41"/>
      <c r="SVV49" s="41"/>
      <c r="SVY49" s="41"/>
      <c r="SWB49" s="41"/>
      <c r="SWE49" s="41"/>
      <c r="SWH49" s="41"/>
      <c r="SWK49" s="41"/>
      <c r="SWN49" s="41"/>
      <c r="SWQ49" s="41"/>
      <c r="SWT49" s="41"/>
      <c r="SWW49" s="41"/>
      <c r="SWZ49" s="41"/>
      <c r="SXC49" s="41"/>
      <c r="SXF49" s="41"/>
      <c r="SXI49" s="41"/>
      <c r="SXL49" s="41"/>
      <c r="SXO49" s="41"/>
      <c r="SXR49" s="41"/>
      <c r="SXU49" s="41"/>
      <c r="SXX49" s="41"/>
      <c r="SYA49" s="41"/>
      <c r="SYD49" s="41"/>
      <c r="SYG49" s="41"/>
      <c r="SYJ49" s="41"/>
      <c r="SYM49" s="41"/>
      <c r="SYP49" s="41"/>
      <c r="SYS49" s="41"/>
      <c r="SYV49" s="41"/>
      <c r="SYY49" s="41"/>
      <c r="SZB49" s="41"/>
      <c r="SZE49" s="41"/>
      <c r="SZH49" s="41"/>
      <c r="SZK49" s="41"/>
      <c r="SZN49" s="41"/>
      <c r="SZQ49" s="41"/>
      <c r="SZT49" s="41"/>
      <c r="SZW49" s="41"/>
      <c r="SZZ49" s="41"/>
      <c r="TAC49" s="41"/>
      <c r="TAF49" s="41"/>
      <c r="TAI49" s="41"/>
      <c r="TAL49" s="41"/>
      <c r="TAO49" s="41"/>
      <c r="TAR49" s="41"/>
      <c r="TAU49" s="41"/>
      <c r="TAX49" s="41"/>
      <c r="TBA49" s="41"/>
      <c r="TBD49" s="41"/>
      <c r="TBG49" s="41"/>
      <c r="TBJ49" s="41"/>
      <c r="TBM49" s="41"/>
      <c r="TBP49" s="41"/>
      <c r="TBS49" s="41"/>
      <c r="TBV49" s="41"/>
      <c r="TBY49" s="41"/>
      <c r="TCB49" s="41"/>
      <c r="TCE49" s="41"/>
      <c r="TCH49" s="41"/>
      <c r="TCK49" s="41"/>
      <c r="TCN49" s="41"/>
      <c r="TCQ49" s="41"/>
      <c r="TCT49" s="41"/>
      <c r="TCW49" s="41"/>
      <c r="TCZ49" s="41"/>
      <c r="TDC49" s="41"/>
      <c r="TDF49" s="41"/>
      <c r="TDI49" s="41"/>
      <c r="TDL49" s="41"/>
      <c r="TDO49" s="41"/>
      <c r="TDR49" s="41"/>
      <c r="TDU49" s="41"/>
      <c r="TDX49" s="41"/>
      <c r="TEA49" s="41"/>
      <c r="TED49" s="41"/>
      <c r="TEG49" s="41"/>
      <c r="TEJ49" s="41"/>
      <c r="TEM49" s="41"/>
      <c r="TEP49" s="41"/>
      <c r="TES49" s="41"/>
      <c r="TEV49" s="41"/>
      <c r="TEY49" s="41"/>
      <c r="TFB49" s="41"/>
      <c r="TFE49" s="41"/>
      <c r="TFH49" s="41"/>
      <c r="TFK49" s="41"/>
      <c r="TFN49" s="41"/>
      <c r="TFQ49" s="41"/>
      <c r="TFT49" s="41"/>
      <c r="TFW49" s="41"/>
      <c r="TFZ49" s="41"/>
      <c r="TGC49" s="41"/>
      <c r="TGF49" s="41"/>
      <c r="TGI49" s="41"/>
      <c r="TGL49" s="41"/>
      <c r="TGO49" s="41"/>
      <c r="TGR49" s="41"/>
      <c r="TGU49" s="41"/>
      <c r="TGX49" s="41"/>
      <c r="THA49" s="41"/>
      <c r="THD49" s="41"/>
      <c r="THG49" s="41"/>
      <c r="THJ49" s="41"/>
      <c r="THM49" s="41"/>
      <c r="THP49" s="41"/>
      <c r="THS49" s="41"/>
      <c r="THV49" s="41"/>
      <c r="THY49" s="41"/>
      <c r="TIB49" s="41"/>
      <c r="TIE49" s="41"/>
      <c r="TIH49" s="41"/>
      <c r="TIK49" s="41"/>
      <c r="TIN49" s="41"/>
      <c r="TIQ49" s="41"/>
      <c r="TIT49" s="41"/>
      <c r="TIW49" s="41"/>
      <c r="TIZ49" s="41"/>
      <c r="TJC49" s="41"/>
      <c r="TJF49" s="41"/>
      <c r="TJI49" s="41"/>
      <c r="TJL49" s="41"/>
      <c r="TJO49" s="41"/>
      <c r="TJR49" s="41"/>
      <c r="TJU49" s="41"/>
      <c r="TJX49" s="41"/>
      <c r="TKA49" s="41"/>
      <c r="TKD49" s="41"/>
      <c r="TKG49" s="41"/>
      <c r="TKJ49" s="41"/>
      <c r="TKM49" s="41"/>
      <c r="TKP49" s="41"/>
      <c r="TKS49" s="41"/>
      <c r="TKV49" s="41"/>
      <c r="TKY49" s="41"/>
      <c r="TLB49" s="41"/>
      <c r="TLE49" s="41"/>
      <c r="TLH49" s="41"/>
      <c r="TLK49" s="41"/>
      <c r="TLN49" s="41"/>
      <c r="TLQ49" s="41"/>
      <c r="TLT49" s="41"/>
      <c r="TLW49" s="41"/>
      <c r="TLZ49" s="41"/>
      <c r="TMC49" s="41"/>
      <c r="TMF49" s="41"/>
      <c r="TMI49" s="41"/>
      <c r="TML49" s="41"/>
      <c r="TMO49" s="41"/>
      <c r="TMR49" s="41"/>
      <c r="TMU49" s="41"/>
      <c r="TMX49" s="41"/>
      <c r="TNA49" s="41"/>
      <c r="TND49" s="41"/>
      <c r="TNG49" s="41"/>
      <c r="TNJ49" s="41"/>
      <c r="TNM49" s="41"/>
      <c r="TNP49" s="41"/>
      <c r="TNS49" s="41"/>
      <c r="TNV49" s="41"/>
      <c r="TNY49" s="41"/>
      <c r="TOB49" s="41"/>
      <c r="TOE49" s="41"/>
      <c r="TOH49" s="41"/>
      <c r="TOK49" s="41"/>
      <c r="TON49" s="41"/>
      <c r="TOQ49" s="41"/>
      <c r="TOT49" s="41"/>
      <c r="TOW49" s="41"/>
      <c r="TOZ49" s="41"/>
      <c r="TPC49" s="41"/>
      <c r="TPF49" s="41"/>
      <c r="TPI49" s="41"/>
      <c r="TPL49" s="41"/>
      <c r="TPO49" s="41"/>
      <c r="TPR49" s="41"/>
      <c r="TPU49" s="41"/>
      <c r="TPX49" s="41"/>
      <c r="TQA49" s="41"/>
      <c r="TQD49" s="41"/>
      <c r="TQG49" s="41"/>
      <c r="TQJ49" s="41"/>
      <c r="TQM49" s="41"/>
      <c r="TQP49" s="41"/>
      <c r="TQS49" s="41"/>
      <c r="TQV49" s="41"/>
      <c r="TQY49" s="41"/>
      <c r="TRB49" s="41"/>
      <c r="TRE49" s="41"/>
      <c r="TRH49" s="41"/>
      <c r="TRK49" s="41"/>
      <c r="TRN49" s="41"/>
      <c r="TRQ49" s="41"/>
      <c r="TRT49" s="41"/>
      <c r="TRW49" s="41"/>
      <c r="TRZ49" s="41"/>
      <c r="TSC49" s="41"/>
      <c r="TSF49" s="41"/>
      <c r="TSI49" s="41"/>
      <c r="TSL49" s="41"/>
      <c r="TSO49" s="41"/>
      <c r="TSR49" s="41"/>
      <c r="TSU49" s="41"/>
      <c r="TSX49" s="41"/>
      <c r="TTA49" s="41"/>
      <c r="TTD49" s="41"/>
      <c r="TTG49" s="41"/>
      <c r="TTJ49" s="41"/>
      <c r="TTM49" s="41"/>
      <c r="TTP49" s="41"/>
      <c r="TTS49" s="41"/>
      <c r="TTV49" s="41"/>
      <c r="TTY49" s="41"/>
      <c r="TUB49" s="41"/>
      <c r="TUE49" s="41"/>
      <c r="TUH49" s="41"/>
      <c r="TUK49" s="41"/>
      <c r="TUN49" s="41"/>
      <c r="TUQ49" s="41"/>
      <c r="TUT49" s="41"/>
      <c r="TUW49" s="41"/>
      <c r="TUZ49" s="41"/>
      <c r="TVC49" s="41"/>
      <c r="TVF49" s="41"/>
      <c r="TVI49" s="41"/>
      <c r="TVL49" s="41"/>
      <c r="TVO49" s="41"/>
      <c r="TVR49" s="41"/>
      <c r="TVU49" s="41"/>
      <c r="TVX49" s="41"/>
      <c r="TWA49" s="41"/>
      <c r="TWD49" s="41"/>
      <c r="TWG49" s="41"/>
      <c r="TWJ49" s="41"/>
      <c r="TWM49" s="41"/>
      <c r="TWP49" s="41"/>
      <c r="TWS49" s="41"/>
      <c r="TWV49" s="41"/>
      <c r="TWY49" s="41"/>
      <c r="TXB49" s="41"/>
      <c r="TXE49" s="41"/>
      <c r="TXH49" s="41"/>
      <c r="TXK49" s="41"/>
      <c r="TXN49" s="41"/>
      <c r="TXQ49" s="41"/>
      <c r="TXT49" s="41"/>
      <c r="TXW49" s="41"/>
      <c r="TXZ49" s="41"/>
      <c r="TYC49" s="41"/>
      <c r="TYF49" s="41"/>
      <c r="TYI49" s="41"/>
      <c r="TYL49" s="41"/>
      <c r="TYO49" s="41"/>
      <c r="TYR49" s="41"/>
      <c r="TYU49" s="41"/>
      <c r="TYX49" s="41"/>
      <c r="TZA49" s="41"/>
      <c r="TZD49" s="41"/>
      <c r="TZG49" s="41"/>
      <c r="TZJ49" s="41"/>
      <c r="TZM49" s="41"/>
      <c r="TZP49" s="41"/>
      <c r="TZS49" s="41"/>
      <c r="TZV49" s="41"/>
      <c r="TZY49" s="41"/>
      <c r="UAB49" s="41"/>
      <c r="UAE49" s="41"/>
      <c r="UAH49" s="41"/>
      <c r="UAK49" s="41"/>
      <c r="UAN49" s="41"/>
      <c r="UAQ49" s="41"/>
      <c r="UAT49" s="41"/>
      <c r="UAW49" s="41"/>
      <c r="UAZ49" s="41"/>
      <c r="UBC49" s="41"/>
      <c r="UBF49" s="41"/>
      <c r="UBI49" s="41"/>
      <c r="UBL49" s="41"/>
      <c r="UBO49" s="41"/>
      <c r="UBR49" s="41"/>
      <c r="UBU49" s="41"/>
      <c r="UBX49" s="41"/>
      <c r="UCA49" s="41"/>
      <c r="UCD49" s="41"/>
      <c r="UCG49" s="41"/>
      <c r="UCJ49" s="41"/>
      <c r="UCM49" s="41"/>
      <c r="UCP49" s="41"/>
      <c r="UCS49" s="41"/>
      <c r="UCV49" s="41"/>
      <c r="UCY49" s="41"/>
      <c r="UDB49" s="41"/>
      <c r="UDE49" s="41"/>
      <c r="UDH49" s="41"/>
      <c r="UDK49" s="41"/>
      <c r="UDN49" s="41"/>
      <c r="UDQ49" s="41"/>
      <c r="UDT49" s="41"/>
      <c r="UDW49" s="41"/>
      <c r="UDZ49" s="41"/>
      <c r="UEC49" s="41"/>
      <c r="UEF49" s="41"/>
      <c r="UEI49" s="41"/>
      <c r="UEL49" s="41"/>
      <c r="UEO49" s="41"/>
      <c r="UER49" s="41"/>
      <c r="UEU49" s="41"/>
      <c r="UEX49" s="41"/>
      <c r="UFA49" s="41"/>
      <c r="UFD49" s="41"/>
      <c r="UFG49" s="41"/>
      <c r="UFJ49" s="41"/>
      <c r="UFM49" s="41"/>
      <c r="UFP49" s="41"/>
      <c r="UFS49" s="41"/>
      <c r="UFV49" s="41"/>
      <c r="UFY49" s="41"/>
      <c r="UGB49" s="41"/>
      <c r="UGE49" s="41"/>
      <c r="UGH49" s="41"/>
      <c r="UGK49" s="41"/>
      <c r="UGN49" s="41"/>
      <c r="UGQ49" s="41"/>
      <c r="UGT49" s="41"/>
      <c r="UGW49" s="41"/>
      <c r="UGZ49" s="41"/>
      <c r="UHC49" s="41"/>
      <c r="UHF49" s="41"/>
      <c r="UHI49" s="41"/>
      <c r="UHL49" s="41"/>
      <c r="UHO49" s="41"/>
      <c r="UHR49" s="41"/>
      <c r="UHU49" s="41"/>
      <c r="UHX49" s="41"/>
      <c r="UIA49" s="41"/>
      <c r="UID49" s="41"/>
      <c r="UIG49" s="41"/>
      <c r="UIJ49" s="41"/>
      <c r="UIM49" s="41"/>
      <c r="UIP49" s="41"/>
      <c r="UIS49" s="41"/>
      <c r="UIV49" s="41"/>
      <c r="UIY49" s="41"/>
      <c r="UJB49" s="41"/>
      <c r="UJE49" s="41"/>
      <c r="UJH49" s="41"/>
      <c r="UJK49" s="41"/>
      <c r="UJN49" s="41"/>
      <c r="UJQ49" s="41"/>
      <c r="UJT49" s="41"/>
      <c r="UJW49" s="41"/>
      <c r="UJZ49" s="41"/>
      <c r="UKC49" s="41"/>
      <c r="UKF49" s="41"/>
      <c r="UKI49" s="41"/>
      <c r="UKL49" s="41"/>
      <c r="UKO49" s="41"/>
      <c r="UKR49" s="41"/>
      <c r="UKU49" s="41"/>
      <c r="UKX49" s="41"/>
      <c r="ULA49" s="41"/>
      <c r="ULD49" s="41"/>
      <c r="ULG49" s="41"/>
      <c r="ULJ49" s="41"/>
      <c r="ULM49" s="41"/>
      <c r="ULP49" s="41"/>
      <c r="ULS49" s="41"/>
      <c r="ULV49" s="41"/>
      <c r="ULY49" s="41"/>
      <c r="UMB49" s="41"/>
      <c r="UME49" s="41"/>
      <c r="UMH49" s="41"/>
      <c r="UMK49" s="41"/>
      <c r="UMN49" s="41"/>
      <c r="UMQ49" s="41"/>
      <c r="UMT49" s="41"/>
      <c r="UMW49" s="41"/>
      <c r="UMZ49" s="41"/>
      <c r="UNC49" s="41"/>
      <c r="UNF49" s="41"/>
      <c r="UNI49" s="41"/>
      <c r="UNL49" s="41"/>
      <c r="UNO49" s="41"/>
      <c r="UNR49" s="41"/>
      <c r="UNU49" s="41"/>
      <c r="UNX49" s="41"/>
      <c r="UOA49" s="41"/>
      <c r="UOD49" s="41"/>
      <c r="UOG49" s="41"/>
      <c r="UOJ49" s="41"/>
      <c r="UOM49" s="41"/>
      <c r="UOP49" s="41"/>
      <c r="UOS49" s="41"/>
      <c r="UOV49" s="41"/>
      <c r="UOY49" s="41"/>
      <c r="UPB49" s="41"/>
      <c r="UPE49" s="41"/>
      <c r="UPH49" s="41"/>
      <c r="UPK49" s="41"/>
      <c r="UPN49" s="41"/>
      <c r="UPQ49" s="41"/>
      <c r="UPT49" s="41"/>
      <c r="UPW49" s="41"/>
      <c r="UPZ49" s="41"/>
      <c r="UQC49" s="41"/>
      <c r="UQF49" s="41"/>
      <c r="UQI49" s="41"/>
      <c r="UQL49" s="41"/>
      <c r="UQO49" s="41"/>
      <c r="UQR49" s="41"/>
      <c r="UQU49" s="41"/>
      <c r="UQX49" s="41"/>
      <c r="URA49" s="41"/>
      <c r="URD49" s="41"/>
      <c r="URG49" s="41"/>
      <c r="URJ49" s="41"/>
      <c r="URM49" s="41"/>
      <c r="URP49" s="41"/>
      <c r="URS49" s="41"/>
      <c r="URV49" s="41"/>
      <c r="URY49" s="41"/>
      <c r="USB49" s="41"/>
      <c r="USE49" s="41"/>
      <c r="USH49" s="41"/>
      <c r="USK49" s="41"/>
      <c r="USN49" s="41"/>
      <c r="USQ49" s="41"/>
      <c r="UST49" s="41"/>
      <c r="USW49" s="41"/>
      <c r="USZ49" s="41"/>
      <c r="UTC49" s="41"/>
      <c r="UTF49" s="41"/>
      <c r="UTI49" s="41"/>
      <c r="UTL49" s="41"/>
      <c r="UTO49" s="41"/>
      <c r="UTR49" s="41"/>
      <c r="UTU49" s="41"/>
      <c r="UTX49" s="41"/>
      <c r="UUA49" s="41"/>
      <c r="UUD49" s="41"/>
      <c r="UUG49" s="41"/>
      <c r="UUJ49" s="41"/>
      <c r="UUM49" s="41"/>
      <c r="UUP49" s="41"/>
      <c r="UUS49" s="41"/>
      <c r="UUV49" s="41"/>
      <c r="UUY49" s="41"/>
      <c r="UVB49" s="41"/>
      <c r="UVE49" s="41"/>
      <c r="UVH49" s="41"/>
      <c r="UVK49" s="41"/>
      <c r="UVN49" s="41"/>
      <c r="UVQ49" s="41"/>
      <c r="UVT49" s="41"/>
      <c r="UVW49" s="41"/>
      <c r="UVZ49" s="41"/>
      <c r="UWC49" s="41"/>
      <c r="UWF49" s="41"/>
      <c r="UWI49" s="41"/>
      <c r="UWL49" s="41"/>
      <c r="UWO49" s="41"/>
      <c r="UWR49" s="41"/>
      <c r="UWU49" s="41"/>
      <c r="UWX49" s="41"/>
      <c r="UXA49" s="41"/>
      <c r="UXD49" s="41"/>
      <c r="UXG49" s="41"/>
      <c r="UXJ49" s="41"/>
      <c r="UXM49" s="41"/>
      <c r="UXP49" s="41"/>
      <c r="UXS49" s="41"/>
      <c r="UXV49" s="41"/>
      <c r="UXY49" s="41"/>
      <c r="UYB49" s="41"/>
      <c r="UYE49" s="41"/>
      <c r="UYH49" s="41"/>
      <c r="UYK49" s="41"/>
      <c r="UYN49" s="41"/>
      <c r="UYQ49" s="41"/>
      <c r="UYT49" s="41"/>
      <c r="UYW49" s="41"/>
      <c r="UYZ49" s="41"/>
      <c r="UZC49" s="41"/>
      <c r="UZF49" s="41"/>
      <c r="UZI49" s="41"/>
      <c r="UZL49" s="41"/>
      <c r="UZO49" s="41"/>
      <c r="UZR49" s="41"/>
      <c r="UZU49" s="41"/>
      <c r="UZX49" s="41"/>
      <c r="VAA49" s="41"/>
      <c r="VAD49" s="41"/>
      <c r="VAG49" s="41"/>
      <c r="VAJ49" s="41"/>
      <c r="VAM49" s="41"/>
      <c r="VAP49" s="41"/>
      <c r="VAS49" s="41"/>
      <c r="VAV49" s="41"/>
      <c r="VAY49" s="41"/>
      <c r="VBB49" s="41"/>
      <c r="VBE49" s="41"/>
      <c r="VBH49" s="41"/>
      <c r="VBK49" s="41"/>
      <c r="VBN49" s="41"/>
      <c r="VBQ49" s="41"/>
      <c r="VBT49" s="41"/>
      <c r="VBW49" s="41"/>
      <c r="VBZ49" s="41"/>
      <c r="VCC49" s="41"/>
      <c r="VCF49" s="41"/>
      <c r="VCI49" s="41"/>
      <c r="VCL49" s="41"/>
      <c r="VCO49" s="41"/>
      <c r="VCR49" s="41"/>
      <c r="VCU49" s="41"/>
      <c r="VCX49" s="41"/>
      <c r="VDA49" s="41"/>
      <c r="VDD49" s="41"/>
      <c r="VDG49" s="41"/>
      <c r="VDJ49" s="41"/>
      <c r="VDM49" s="41"/>
      <c r="VDP49" s="41"/>
      <c r="VDS49" s="41"/>
      <c r="VDV49" s="41"/>
      <c r="VDY49" s="41"/>
      <c r="VEB49" s="41"/>
      <c r="VEE49" s="41"/>
      <c r="VEH49" s="41"/>
      <c r="VEK49" s="41"/>
      <c r="VEN49" s="41"/>
      <c r="VEQ49" s="41"/>
      <c r="VET49" s="41"/>
      <c r="VEW49" s="41"/>
      <c r="VEZ49" s="41"/>
      <c r="VFC49" s="41"/>
      <c r="VFF49" s="41"/>
      <c r="VFI49" s="41"/>
      <c r="VFL49" s="41"/>
      <c r="VFO49" s="41"/>
      <c r="VFR49" s="41"/>
      <c r="VFU49" s="41"/>
      <c r="VFX49" s="41"/>
      <c r="VGA49" s="41"/>
      <c r="VGD49" s="41"/>
      <c r="VGG49" s="41"/>
      <c r="VGJ49" s="41"/>
      <c r="VGM49" s="41"/>
      <c r="VGP49" s="41"/>
      <c r="VGS49" s="41"/>
      <c r="VGV49" s="41"/>
      <c r="VGY49" s="41"/>
      <c r="VHB49" s="41"/>
      <c r="VHE49" s="41"/>
      <c r="VHH49" s="41"/>
      <c r="VHK49" s="41"/>
      <c r="VHN49" s="41"/>
      <c r="VHQ49" s="41"/>
      <c r="VHT49" s="41"/>
      <c r="VHW49" s="41"/>
      <c r="VHZ49" s="41"/>
      <c r="VIC49" s="41"/>
      <c r="VIF49" s="41"/>
      <c r="VII49" s="41"/>
      <c r="VIL49" s="41"/>
      <c r="VIO49" s="41"/>
      <c r="VIR49" s="41"/>
      <c r="VIU49" s="41"/>
      <c r="VIX49" s="41"/>
      <c r="VJA49" s="41"/>
      <c r="VJD49" s="41"/>
      <c r="VJG49" s="41"/>
      <c r="VJJ49" s="41"/>
      <c r="VJM49" s="41"/>
      <c r="VJP49" s="41"/>
      <c r="VJS49" s="41"/>
      <c r="VJV49" s="41"/>
      <c r="VJY49" s="41"/>
      <c r="VKB49" s="41"/>
      <c r="VKE49" s="41"/>
      <c r="VKH49" s="41"/>
      <c r="VKK49" s="41"/>
      <c r="VKN49" s="41"/>
      <c r="VKQ49" s="41"/>
      <c r="VKT49" s="41"/>
      <c r="VKW49" s="41"/>
      <c r="VKZ49" s="41"/>
      <c r="VLC49" s="41"/>
      <c r="VLF49" s="41"/>
      <c r="VLI49" s="41"/>
      <c r="VLL49" s="41"/>
      <c r="VLO49" s="41"/>
      <c r="VLR49" s="41"/>
      <c r="VLU49" s="41"/>
      <c r="VLX49" s="41"/>
      <c r="VMA49" s="41"/>
      <c r="VMD49" s="41"/>
      <c r="VMG49" s="41"/>
      <c r="VMJ49" s="41"/>
      <c r="VMM49" s="41"/>
      <c r="VMP49" s="41"/>
      <c r="VMS49" s="41"/>
      <c r="VMV49" s="41"/>
      <c r="VMY49" s="41"/>
      <c r="VNB49" s="41"/>
      <c r="VNE49" s="41"/>
      <c r="VNH49" s="41"/>
      <c r="VNK49" s="41"/>
      <c r="VNN49" s="41"/>
      <c r="VNQ49" s="41"/>
      <c r="VNT49" s="41"/>
      <c r="VNW49" s="41"/>
      <c r="VNZ49" s="41"/>
      <c r="VOC49" s="41"/>
      <c r="VOF49" s="41"/>
      <c r="VOI49" s="41"/>
      <c r="VOL49" s="41"/>
      <c r="VOO49" s="41"/>
      <c r="VOR49" s="41"/>
      <c r="VOU49" s="41"/>
      <c r="VOX49" s="41"/>
      <c r="VPA49" s="41"/>
      <c r="VPD49" s="41"/>
      <c r="VPG49" s="41"/>
      <c r="VPJ49" s="41"/>
      <c r="VPM49" s="41"/>
      <c r="VPP49" s="41"/>
      <c r="VPS49" s="41"/>
      <c r="VPV49" s="41"/>
      <c r="VPY49" s="41"/>
      <c r="VQB49" s="41"/>
      <c r="VQE49" s="41"/>
      <c r="VQH49" s="41"/>
      <c r="VQK49" s="41"/>
      <c r="VQN49" s="41"/>
      <c r="VQQ49" s="41"/>
      <c r="VQT49" s="41"/>
      <c r="VQW49" s="41"/>
      <c r="VQZ49" s="41"/>
      <c r="VRC49" s="41"/>
      <c r="VRF49" s="41"/>
      <c r="VRI49" s="41"/>
      <c r="VRL49" s="41"/>
      <c r="VRO49" s="41"/>
      <c r="VRR49" s="41"/>
      <c r="VRU49" s="41"/>
      <c r="VRX49" s="41"/>
      <c r="VSA49" s="41"/>
      <c r="VSD49" s="41"/>
      <c r="VSG49" s="41"/>
      <c r="VSJ49" s="41"/>
      <c r="VSM49" s="41"/>
      <c r="VSP49" s="41"/>
      <c r="VSS49" s="41"/>
      <c r="VSV49" s="41"/>
      <c r="VSY49" s="41"/>
      <c r="VTB49" s="41"/>
      <c r="VTE49" s="41"/>
      <c r="VTH49" s="41"/>
      <c r="VTK49" s="41"/>
      <c r="VTN49" s="41"/>
      <c r="VTQ49" s="41"/>
      <c r="VTT49" s="41"/>
      <c r="VTW49" s="41"/>
      <c r="VTZ49" s="41"/>
      <c r="VUC49" s="41"/>
      <c r="VUF49" s="41"/>
      <c r="VUI49" s="41"/>
      <c r="VUL49" s="41"/>
      <c r="VUO49" s="41"/>
      <c r="VUR49" s="41"/>
      <c r="VUU49" s="41"/>
      <c r="VUX49" s="41"/>
      <c r="VVA49" s="41"/>
      <c r="VVD49" s="41"/>
      <c r="VVG49" s="41"/>
      <c r="VVJ49" s="41"/>
      <c r="VVM49" s="41"/>
      <c r="VVP49" s="41"/>
      <c r="VVS49" s="41"/>
      <c r="VVV49" s="41"/>
      <c r="VVY49" s="41"/>
      <c r="VWB49" s="41"/>
      <c r="VWE49" s="41"/>
      <c r="VWH49" s="41"/>
      <c r="VWK49" s="41"/>
      <c r="VWN49" s="41"/>
      <c r="VWQ49" s="41"/>
      <c r="VWT49" s="41"/>
      <c r="VWW49" s="41"/>
      <c r="VWZ49" s="41"/>
      <c r="VXC49" s="41"/>
      <c r="VXF49" s="41"/>
      <c r="VXI49" s="41"/>
      <c r="VXL49" s="41"/>
      <c r="VXO49" s="41"/>
      <c r="VXR49" s="41"/>
      <c r="VXU49" s="41"/>
      <c r="VXX49" s="41"/>
      <c r="VYA49" s="41"/>
      <c r="VYD49" s="41"/>
      <c r="VYG49" s="41"/>
      <c r="VYJ49" s="41"/>
      <c r="VYM49" s="41"/>
      <c r="VYP49" s="41"/>
      <c r="VYS49" s="41"/>
      <c r="VYV49" s="41"/>
      <c r="VYY49" s="41"/>
      <c r="VZB49" s="41"/>
      <c r="VZE49" s="41"/>
      <c r="VZH49" s="41"/>
      <c r="VZK49" s="41"/>
      <c r="VZN49" s="41"/>
      <c r="VZQ49" s="41"/>
      <c r="VZT49" s="41"/>
      <c r="VZW49" s="41"/>
      <c r="VZZ49" s="41"/>
      <c r="WAC49" s="41"/>
      <c r="WAF49" s="41"/>
      <c r="WAI49" s="41"/>
      <c r="WAL49" s="41"/>
      <c r="WAO49" s="41"/>
      <c r="WAR49" s="41"/>
      <c r="WAU49" s="41"/>
      <c r="WAX49" s="41"/>
      <c r="WBA49" s="41"/>
      <c r="WBD49" s="41"/>
      <c r="WBG49" s="41"/>
      <c r="WBJ49" s="41"/>
      <c r="WBM49" s="41"/>
      <c r="WBP49" s="41"/>
      <c r="WBS49" s="41"/>
      <c r="WBV49" s="41"/>
      <c r="WBY49" s="41"/>
      <c r="WCB49" s="41"/>
      <c r="WCE49" s="41"/>
      <c r="WCH49" s="41"/>
      <c r="WCK49" s="41"/>
      <c r="WCN49" s="41"/>
      <c r="WCQ49" s="41"/>
      <c r="WCT49" s="41"/>
      <c r="WCW49" s="41"/>
      <c r="WCZ49" s="41"/>
      <c r="WDC49" s="41"/>
      <c r="WDF49" s="41"/>
      <c r="WDI49" s="41"/>
      <c r="WDL49" s="41"/>
      <c r="WDO49" s="41"/>
      <c r="WDR49" s="41"/>
      <c r="WDU49" s="41"/>
      <c r="WDX49" s="41"/>
      <c r="WEA49" s="41"/>
      <c r="WED49" s="41"/>
      <c r="WEG49" s="41"/>
      <c r="WEJ49" s="41"/>
      <c r="WEM49" s="41"/>
      <c r="WEP49" s="41"/>
      <c r="WES49" s="41"/>
      <c r="WEV49" s="41"/>
      <c r="WEY49" s="41"/>
      <c r="WFB49" s="41"/>
      <c r="WFE49" s="41"/>
      <c r="WFH49" s="41"/>
      <c r="WFK49" s="41"/>
      <c r="WFN49" s="41"/>
      <c r="WFQ49" s="41"/>
      <c r="WFT49" s="41"/>
      <c r="WFW49" s="41"/>
      <c r="WFZ49" s="41"/>
      <c r="WGC49" s="41"/>
      <c r="WGF49" s="41"/>
      <c r="WGI49" s="41"/>
      <c r="WGL49" s="41"/>
      <c r="WGO49" s="41"/>
      <c r="WGR49" s="41"/>
      <c r="WGU49" s="41"/>
      <c r="WGX49" s="41"/>
      <c r="WHA49" s="41"/>
      <c r="WHD49" s="41"/>
      <c r="WHG49" s="41"/>
      <c r="WHJ49" s="41"/>
      <c r="WHM49" s="41"/>
      <c r="WHP49" s="41"/>
      <c r="WHS49" s="41"/>
      <c r="WHV49" s="41"/>
      <c r="WHY49" s="41"/>
      <c r="WIB49" s="41"/>
      <c r="WIE49" s="41"/>
      <c r="WIH49" s="41"/>
      <c r="WIK49" s="41"/>
      <c r="WIN49" s="41"/>
      <c r="WIQ49" s="41"/>
      <c r="WIT49" s="41"/>
      <c r="WIW49" s="41"/>
      <c r="WIZ49" s="41"/>
      <c r="WJC49" s="41"/>
      <c r="WJF49" s="41"/>
      <c r="WJI49" s="41"/>
      <c r="WJL49" s="41"/>
      <c r="WJO49" s="41"/>
      <c r="WJR49" s="41"/>
      <c r="WJU49" s="41"/>
      <c r="WJX49" s="41"/>
      <c r="WKA49" s="41"/>
      <c r="WKD49" s="41"/>
      <c r="WKG49" s="41"/>
      <c r="WKJ49" s="41"/>
      <c r="WKM49" s="41"/>
      <c r="WKP49" s="41"/>
      <c r="WKS49" s="41"/>
      <c r="WKV49" s="41"/>
      <c r="WKY49" s="41"/>
      <c r="WLB49" s="41"/>
      <c r="WLE49" s="41"/>
      <c r="WLH49" s="41"/>
      <c r="WLK49" s="41"/>
      <c r="WLN49" s="41"/>
      <c r="WLQ49" s="41"/>
      <c r="WLT49" s="41"/>
      <c r="WLW49" s="41"/>
      <c r="WLZ49" s="41"/>
      <c r="WMC49" s="41"/>
      <c r="WMF49" s="41"/>
      <c r="WMI49" s="41"/>
      <c r="WML49" s="41"/>
      <c r="WMO49" s="41"/>
      <c r="WMR49" s="41"/>
      <c r="WMU49" s="41"/>
      <c r="WMX49" s="41"/>
      <c r="WNA49" s="41"/>
      <c r="WND49" s="41"/>
      <c r="WNG49" s="41"/>
      <c r="WNJ49" s="41"/>
      <c r="WNM49" s="41"/>
      <c r="WNP49" s="41"/>
      <c r="WNS49" s="41"/>
      <c r="WNV49" s="41"/>
      <c r="WNY49" s="41"/>
      <c r="WOB49" s="41"/>
      <c r="WOE49" s="41"/>
      <c r="WOH49" s="41"/>
      <c r="WOK49" s="41"/>
      <c r="WON49" s="41"/>
      <c r="WOQ49" s="41"/>
      <c r="WOT49" s="41"/>
      <c r="WOW49" s="41"/>
      <c r="WOZ49" s="41"/>
      <c r="WPC49" s="41"/>
      <c r="WPF49" s="41"/>
      <c r="WPI49" s="41"/>
      <c r="WPL49" s="41"/>
      <c r="WPO49" s="41"/>
      <c r="WPR49" s="41"/>
      <c r="WPU49" s="41"/>
      <c r="WPX49" s="41"/>
      <c r="WQA49" s="41"/>
      <c r="WQD49" s="41"/>
      <c r="WQG49" s="41"/>
      <c r="WQJ49" s="41"/>
      <c r="WQM49" s="41"/>
      <c r="WQP49" s="41"/>
      <c r="WQS49" s="41"/>
      <c r="WQV49" s="41"/>
      <c r="WQY49" s="41"/>
      <c r="WRB49" s="41"/>
      <c r="WRE49" s="41"/>
      <c r="WRH49" s="41"/>
      <c r="WRK49" s="41"/>
      <c r="WRN49" s="41"/>
      <c r="WRQ49" s="41"/>
      <c r="WRT49" s="41"/>
      <c r="WRW49" s="41"/>
      <c r="WRZ49" s="41"/>
      <c r="WSC49" s="41"/>
      <c r="WSF49" s="41"/>
      <c r="WSI49" s="41"/>
      <c r="WSL49" s="41"/>
      <c r="WSO49" s="41"/>
      <c r="WSR49" s="41"/>
      <c r="WSU49" s="41"/>
      <c r="WSX49" s="41"/>
      <c r="WTA49" s="41"/>
      <c r="WTD49" s="41"/>
      <c r="WTG49" s="41"/>
      <c r="WTJ49" s="41"/>
      <c r="WTM49" s="41"/>
      <c r="WTP49" s="41"/>
      <c r="WTS49" s="41"/>
      <c r="WTV49" s="41"/>
      <c r="WTY49" s="41"/>
      <c r="WUB49" s="41"/>
      <c r="WUE49" s="41"/>
      <c r="WUH49" s="41"/>
      <c r="WUK49" s="41"/>
      <c r="WUN49" s="41"/>
      <c r="WUQ49" s="41"/>
      <c r="WUT49" s="41"/>
      <c r="WUW49" s="41"/>
      <c r="WUZ49" s="41"/>
      <c r="WVC49" s="41"/>
      <c r="WVF49" s="41"/>
      <c r="WVI49" s="41"/>
      <c r="WVL49" s="41"/>
      <c r="WVO49" s="41"/>
      <c r="WVR49" s="41"/>
      <c r="WVU49" s="41"/>
      <c r="WVX49" s="41"/>
      <c r="WWA49" s="41"/>
      <c r="WWD49" s="41"/>
      <c r="WWG49" s="41"/>
      <c r="WWJ49" s="41"/>
      <c r="WWM49" s="41"/>
      <c r="WWP49" s="41"/>
      <c r="WWS49" s="41"/>
      <c r="WWV49" s="41"/>
      <c r="WWY49" s="41"/>
      <c r="WXB49" s="41"/>
      <c r="WXE49" s="41"/>
      <c r="WXH49" s="41"/>
      <c r="WXK49" s="41"/>
      <c r="WXN49" s="41"/>
      <c r="WXQ49" s="41"/>
      <c r="WXT49" s="41"/>
      <c r="WXW49" s="41"/>
      <c r="WXZ49" s="41"/>
      <c r="WYC49" s="41"/>
      <c r="WYF49" s="41"/>
      <c r="WYI49" s="41"/>
      <c r="WYL49" s="41"/>
      <c r="WYO49" s="41"/>
      <c r="WYR49" s="41"/>
      <c r="WYU49" s="41"/>
      <c r="WYX49" s="41"/>
      <c r="WZA49" s="41"/>
      <c r="WZD49" s="41"/>
      <c r="WZG49" s="41"/>
      <c r="WZJ49" s="41"/>
      <c r="WZM49" s="41"/>
      <c r="WZP49" s="41"/>
      <c r="WZS49" s="41"/>
      <c r="WZV49" s="41"/>
      <c r="WZY49" s="41"/>
      <c r="XAB49" s="41"/>
      <c r="XAE49" s="41"/>
      <c r="XAH49" s="41"/>
      <c r="XAK49" s="41"/>
      <c r="XAN49" s="41"/>
      <c r="XAQ49" s="41"/>
      <c r="XAT49" s="41"/>
      <c r="XAW49" s="41"/>
      <c r="XAZ49" s="41"/>
      <c r="XBC49" s="41"/>
      <c r="XBF49" s="41"/>
      <c r="XBI49" s="41"/>
      <c r="XBL49" s="41"/>
      <c r="XBO49" s="41"/>
      <c r="XBR49" s="41"/>
      <c r="XBU49" s="41"/>
      <c r="XBX49" s="41"/>
      <c r="XCA49" s="41"/>
      <c r="XCD49" s="41"/>
      <c r="XCG49" s="41"/>
      <c r="XCJ49" s="41"/>
      <c r="XCM49" s="41"/>
      <c r="XCP49" s="41"/>
      <c r="XCS49" s="41"/>
      <c r="XCV49" s="41"/>
      <c r="XCY49" s="41"/>
      <c r="XDB49" s="41"/>
      <c r="XDE49" s="41"/>
      <c r="XDH49" s="41"/>
      <c r="XDK49" s="41"/>
      <c r="XDN49" s="41"/>
      <c r="XDQ49" s="41"/>
      <c r="XDT49" s="41"/>
      <c r="XDW49" s="41"/>
      <c r="XDZ49" s="41"/>
      <c r="XEC49" s="41"/>
      <c r="XEF49" s="41"/>
      <c r="XEI49" s="41"/>
      <c r="XEL49" s="41"/>
      <c r="XEO49" s="41"/>
      <c r="XER49" s="41"/>
      <c r="XEU49" s="41"/>
      <c r="XEX49" s="41"/>
      <c r="XFA49" s="41"/>
      <c r="XFD49" s="41"/>
    </row>
    <row r="50" spans="1:1024 1027:2047 2050:3070 3073:4096 4099:5119 5122:6142 6145:7168 7171:8191 8194:9214 9217:10240 10243:11263 11266:12286 12289:13312 13315:14335 14338:15358 15361:16384" ht="15" customHeight="1" x14ac:dyDescent="0.45">
      <c r="A50" s="40" t="s">
        <v>108</v>
      </c>
      <c r="H50" s="39" t="s">
        <v>44</v>
      </c>
      <c r="J50" s="39" t="s">
        <v>43</v>
      </c>
      <c r="L50" s="3"/>
    </row>
    <row r="51" spans="1:1024 1027:2047 2050:3070 3073:4096 4099:5119 5122:6142 6145:7168 7171:8191 8194:9214 9217:10240 10243:11263 11266:12286 12289:13312 13315:14335 14338:15358 15361:16384" s="9" customFormat="1" ht="15" customHeight="1" x14ac:dyDescent="0.45">
      <c r="A51" s="12"/>
      <c r="B51" s="36" t="s">
        <v>115</v>
      </c>
      <c r="C51" s="36"/>
      <c r="D51" s="36"/>
      <c r="E51"/>
      <c r="F51" s="36"/>
      <c r="G51"/>
      <c r="H51" s="125">
        <f>54000+(54000*0.2)</f>
        <v>64800</v>
      </c>
      <c r="I51"/>
      <c r="J51" s="38">
        <f>H51/12</f>
        <v>5400</v>
      </c>
      <c r="K51"/>
      <c r="L51" s="7"/>
      <c r="M51"/>
      <c r="O51"/>
      <c r="Q51"/>
      <c r="S51"/>
      <c r="U51"/>
      <c r="W51"/>
      <c r="Y51"/>
      <c r="AA51"/>
      <c r="AC51"/>
      <c r="AE51"/>
      <c r="AG51"/>
    </row>
    <row r="52" spans="1:1024 1027:2047 2050:3070 3073:4096 4099:5119 5122:6142 6145:7168 7171:8191 8194:9214 9217:10240 10243:11263 11266:12286 12289:13312 13315:14335 14338:15358 15361:16384" s="9" customFormat="1" ht="15" hidden="1" customHeight="1" x14ac:dyDescent="0.45">
      <c r="A52" s="12"/>
      <c r="B52" s="36"/>
      <c r="C52" s="36"/>
      <c r="D52" s="36"/>
      <c r="E52"/>
      <c r="F52" s="36"/>
      <c r="G52"/>
      <c r="H52" s="125"/>
      <c r="I52"/>
      <c r="J52" s="38">
        <f>H52/12</f>
        <v>0</v>
      </c>
      <c r="K52"/>
      <c r="L52" s="7"/>
      <c r="M52"/>
      <c r="O52"/>
      <c r="Q52"/>
      <c r="S52"/>
      <c r="U52"/>
      <c r="W52"/>
      <c r="Y52"/>
      <c r="AA52"/>
      <c r="AC52"/>
      <c r="AE52"/>
      <c r="AG52"/>
    </row>
    <row r="53" spans="1:1024 1027:2047 2050:3070 3073:4096 4099:5119 5122:6142 6145:7168 7171:8191 8194:9214 9217:10240 10243:11263 11266:12286 12289:13312 13315:14335 14338:15358 15361:16384" s="9" customFormat="1" ht="15" customHeight="1" x14ac:dyDescent="0.45">
      <c r="A53" s="12"/>
      <c r="B53" s="36" t="s">
        <v>40</v>
      </c>
      <c r="C53" s="36"/>
      <c r="D53" s="36"/>
      <c r="E53"/>
      <c r="F53" s="36"/>
      <c r="G53"/>
      <c r="H53" s="29">
        <v>1450</v>
      </c>
      <c r="I53"/>
      <c r="J53" s="38">
        <f>H53/12</f>
        <v>120.83333333333333</v>
      </c>
      <c r="K53"/>
      <c r="L53" s="7" t="s">
        <v>91</v>
      </c>
      <c r="M53"/>
      <c r="O53"/>
      <c r="Q53"/>
      <c r="S53"/>
      <c r="U53"/>
      <c r="W53"/>
      <c r="Y53"/>
      <c r="AA53"/>
      <c r="AC53"/>
      <c r="AE53"/>
      <c r="AG53"/>
    </row>
    <row r="54" spans="1:1024 1027:2047 2050:3070 3073:4096 4099:5119 5122:6142 6145:7168 7171:8191 8194:9214 9217:10240 10243:11263 11266:12286 12289:13312 13315:14335 14338:15358 15361:16384" s="9" customFormat="1" ht="15" customHeight="1" x14ac:dyDescent="0.45">
      <c r="A54" s="12"/>
      <c r="B54" s="36" t="s">
        <v>38</v>
      </c>
      <c r="C54" s="36"/>
      <c r="D54" s="36"/>
      <c r="E54"/>
      <c r="F54" s="36"/>
      <c r="G54"/>
      <c r="H54" s="29">
        <v>300</v>
      </c>
      <c r="I54"/>
      <c r="J54" s="38">
        <f>H54/12</f>
        <v>25</v>
      </c>
      <c r="K54"/>
      <c r="L54" s="7" t="s">
        <v>92</v>
      </c>
      <c r="M54"/>
      <c r="O54"/>
      <c r="Q54"/>
      <c r="S54"/>
      <c r="U54"/>
      <c r="W54"/>
      <c r="Y54"/>
      <c r="AA54"/>
      <c r="AC54"/>
      <c r="AE54"/>
      <c r="AG54"/>
    </row>
    <row r="55" spans="1:1024 1027:2047 2050:3070 3073:4096 4099:5119 5122:6142 6145:7168 7171:8191 8194:9214 9217:10240 10243:11263 11266:12286 12289:13312 13315:14335 14338:15358 15361:16384" s="9" customFormat="1" ht="15" customHeight="1" x14ac:dyDescent="0.45">
      <c r="A55" s="12"/>
      <c r="B55" s="36" t="s">
        <v>36</v>
      </c>
      <c r="C55" s="36"/>
      <c r="D55" s="36"/>
      <c r="E55"/>
      <c r="F55" s="36"/>
      <c r="G55"/>
      <c r="H55" s="29">
        <v>1400</v>
      </c>
      <c r="I55"/>
      <c r="J55" s="38">
        <f>H55/12</f>
        <v>116.66666666666667</v>
      </c>
      <c r="K55"/>
      <c r="L55" s="7" t="s">
        <v>35</v>
      </c>
      <c r="M55"/>
      <c r="O55"/>
      <c r="Q55"/>
      <c r="S55"/>
      <c r="U55"/>
      <c r="W55"/>
      <c r="Y55"/>
      <c r="AA55"/>
      <c r="AC55"/>
      <c r="AE55"/>
      <c r="AG55"/>
    </row>
    <row r="56" spans="1:1024 1027:2047 2050:3070 3073:4096 4099:5119 5122:6142 6145:7168 7171:8191 8194:9214 9217:10240 10243:11263 11266:12286 12289:13312 13315:14335 14338:15358 15361:16384" s="9" customFormat="1" ht="15" customHeight="1" x14ac:dyDescent="0.45">
      <c r="A56" s="12"/>
      <c r="B56" s="11" t="s">
        <v>0</v>
      </c>
      <c r="C56" s="11"/>
      <c r="D56" s="11"/>
      <c r="E56"/>
      <c r="F56" s="11"/>
      <c r="G56"/>
      <c r="H56" s="37">
        <f>SUM(H51:H55)</f>
        <v>67950</v>
      </c>
      <c r="I56"/>
      <c r="J56" s="37">
        <f>SUM(J51:J55)</f>
        <v>5662.5</v>
      </c>
      <c r="K56"/>
      <c r="L56" s="10"/>
      <c r="M56"/>
      <c r="O56"/>
      <c r="Q56"/>
      <c r="S56"/>
      <c r="U56"/>
      <c r="W56"/>
      <c r="Y56"/>
      <c r="AA56"/>
      <c r="AC56"/>
      <c r="AE56"/>
      <c r="AG56"/>
    </row>
    <row r="58" spans="1:1024 1027:2047 2050:3070 3073:4096 4099:5119 5122:6142 6145:7168 7171:8191 8194:9214 9217:10240 10243:11263 11266:12286 12289:13312 13315:14335 14338:15358 15361:16384" s="13" customFormat="1" x14ac:dyDescent="0.45">
      <c r="A58" s="12"/>
      <c r="B58" s="11"/>
      <c r="C58" s="11"/>
      <c r="F58" s="23" t="s">
        <v>75</v>
      </c>
      <c r="G58" s="21"/>
      <c r="H58" s="22"/>
      <c r="I58" s="21"/>
      <c r="J58" s="20"/>
      <c r="K58"/>
      <c r="L58" s="23" t="s">
        <v>76</v>
      </c>
      <c r="M58" s="21"/>
      <c r="N58" s="22"/>
      <c r="O58" s="21"/>
      <c r="P58" s="20"/>
      <c r="Q58"/>
      <c r="R58" s="23" t="s">
        <v>34</v>
      </c>
      <c r="S58" s="21"/>
      <c r="T58" s="22"/>
      <c r="U58" s="21"/>
      <c r="V58" s="20"/>
      <c r="W58"/>
      <c r="Y58"/>
      <c r="AA58"/>
      <c r="AC58"/>
      <c r="AE58"/>
      <c r="AG58"/>
    </row>
    <row r="59" spans="1:1024 1027:2047 2050:3070 3073:4096 4099:5119 5122:6142 6145:7168 7171:8191 8194:9214 9217:10240 10243:11263 11266:12286 12289:13312 13315:14335 14338:15358 15361:16384" s="13" customFormat="1" x14ac:dyDescent="0.45">
      <c r="A59" s="12"/>
      <c r="B59" s="11"/>
      <c r="C59" s="11"/>
      <c r="F59" s="97" t="str">
        <f>F6</f>
        <v>23/24</v>
      </c>
      <c r="G59"/>
      <c r="H59" s="97" t="str">
        <f>H6</f>
        <v>24/25</v>
      </c>
      <c r="I59"/>
      <c r="J59" s="97" t="str">
        <f>J6</f>
        <v>25/26</v>
      </c>
      <c r="K59"/>
      <c r="L59" s="97" t="str">
        <f>L6</f>
        <v>23/24</v>
      </c>
      <c r="M59"/>
      <c r="N59" s="97" t="str">
        <f>N6</f>
        <v>24/25</v>
      </c>
      <c r="O59"/>
      <c r="P59" s="97" t="str">
        <f>P6</f>
        <v>25/26</v>
      </c>
      <c r="Q59"/>
      <c r="R59" s="97" t="str">
        <f>R6</f>
        <v>23/24</v>
      </c>
      <c r="S59"/>
      <c r="T59" s="97" t="str">
        <f>T6</f>
        <v>24/25</v>
      </c>
      <c r="U59"/>
      <c r="V59" s="97" t="str">
        <f>V6</f>
        <v>25/26</v>
      </c>
      <c r="W59"/>
      <c r="X59" s="98">
        <v>2026</v>
      </c>
      <c r="Y59"/>
      <c r="AA59"/>
      <c r="AC59"/>
      <c r="AE59"/>
      <c r="AG59"/>
    </row>
    <row r="60" spans="1:1024 1027:2047 2050:3070 3073:4096 4099:5119 5122:6142 6145:7168 7171:8191 8194:9214 9217:10240 10243:11263 11266:12286 12289:13312 13315:14335 14338:15358 15361:16384" s="13" customFormat="1" x14ac:dyDescent="0.45">
      <c r="A60" s="12"/>
      <c r="B60" s="13" t="str">
        <f>B7</f>
        <v>August</v>
      </c>
      <c r="C60" s="3"/>
      <c r="D60" s="11"/>
      <c r="E60"/>
      <c r="F60" s="36">
        <f>ROUNDUP((R7/$H$45)*$H$46,0)</f>
        <v>1</v>
      </c>
      <c r="G60"/>
      <c r="H60" s="36">
        <f>ROUNDUP((T7/$H$45)*$H$46,0)</f>
        <v>6</v>
      </c>
      <c r="I60"/>
      <c r="J60" s="36">
        <f>ROUNDUP((V7/$H$45)*$H$46,0)</f>
        <v>6</v>
      </c>
      <c r="K60"/>
      <c r="L60" s="36">
        <f>ROUNDUP(+SUM(F7:F$7)*$H$48/$H$47,0)</f>
        <v>0</v>
      </c>
      <c r="M60"/>
      <c r="N60" s="36">
        <f>ROUNDUP(+SUM(F$8:F$18,H$7:H7)*$H$48/$H$47,0)</f>
        <v>0</v>
      </c>
      <c r="O60"/>
      <c r="P60" s="36">
        <f>ROUNDUP(+SUM(H8:H18,J$7:J7)*$H$48/$H$47,0)</f>
        <v>0</v>
      </c>
      <c r="Q60"/>
      <c r="R60" s="1">
        <f>(F60+L60)*$J$56</f>
        <v>5662.5</v>
      </c>
      <c r="S60"/>
      <c r="T60" s="1">
        <f t="shared" ref="T60:T71" si="12">(H60+N60)*$J$56</f>
        <v>33975</v>
      </c>
      <c r="U60"/>
      <c r="V60" s="1">
        <f t="shared" ref="V60:V71" si="13">(J60+P60)*$J$56</f>
        <v>33975</v>
      </c>
      <c r="W60"/>
      <c r="X60" s="99">
        <f>(+SUM(H8:H18,J$7:J18)*$H$48/$H$47)*$J$56</f>
        <v>0</v>
      </c>
      <c r="Y60"/>
      <c r="AA60"/>
      <c r="AC60"/>
      <c r="AE60"/>
      <c r="AG60"/>
    </row>
    <row r="61" spans="1:1024 1027:2047 2050:3070 3073:4096 4099:5119 5122:6142 6145:7168 7171:8191 8194:9214 9217:10240 10243:11263 11266:12286 12289:13312 13315:14335 14338:15358 15361:16384" s="13" customFormat="1" x14ac:dyDescent="0.45">
      <c r="A61" s="12"/>
      <c r="B61" s="13" t="str">
        <f t="shared" ref="B61:B71" si="14">B8</f>
        <v>September</v>
      </c>
      <c r="C61" s="11"/>
      <c r="D61" s="11"/>
      <c r="E61"/>
      <c r="F61" s="36">
        <f>ROUNDUP((R8/$H$45)*$H$46,0)</f>
        <v>1</v>
      </c>
      <c r="G61"/>
      <c r="H61" s="36">
        <f t="shared" ref="H61:H71" si="15">ROUNDUP((T8/$H$45)*$H$46,0)</f>
        <v>6</v>
      </c>
      <c r="I61"/>
      <c r="J61" s="36">
        <f>ROUNDUP((V8/$H$45)*$H$46,0)</f>
        <v>6</v>
      </c>
      <c r="K61"/>
      <c r="L61" s="36">
        <f>ROUNDUP(+SUM(F$7:F8)*$H$48/$H$47,0)</f>
        <v>0</v>
      </c>
      <c r="M61"/>
      <c r="N61" s="36">
        <f>ROUNDUP(+SUM(F$8:F$18,H$7:H8)*$H$48/$H$47,0)</f>
        <v>0</v>
      </c>
      <c r="O61"/>
      <c r="P61" s="36">
        <f>ROUNDUP(+SUM(H9:H19,J$7:J8)*$H$48/$H$47,0)</f>
        <v>0</v>
      </c>
      <c r="Q61"/>
      <c r="R61" s="1">
        <f t="shared" ref="R61:R71" si="16">(F61+L61)*$J$56</f>
        <v>5662.5</v>
      </c>
      <c r="S61"/>
      <c r="T61" s="1">
        <f t="shared" si="12"/>
        <v>33975</v>
      </c>
      <c r="U61"/>
      <c r="V61" s="1">
        <f t="shared" si="13"/>
        <v>33975</v>
      </c>
      <c r="W61"/>
      <c r="X61" s="99">
        <f>(+SUM(H9:H18,J$7:J18)*$H$48/$H$47)*$J$56</f>
        <v>0</v>
      </c>
      <c r="Y61"/>
      <c r="AA61"/>
      <c r="AC61"/>
      <c r="AE61"/>
      <c r="AG61"/>
    </row>
    <row r="62" spans="1:1024 1027:2047 2050:3070 3073:4096 4099:5119 5122:6142 6145:7168 7171:8191 8194:9214 9217:10240 10243:11263 11266:12286 12289:13312 13315:14335 14338:15358 15361:16384" s="13" customFormat="1" x14ac:dyDescent="0.45">
      <c r="A62" s="12"/>
      <c r="B62" s="13" t="str">
        <f t="shared" si="14"/>
        <v>October</v>
      </c>
      <c r="C62" s="11"/>
      <c r="D62" s="11"/>
      <c r="E62"/>
      <c r="F62" s="36">
        <f>ROUNDUP((R9/$H$45)*$H$46,0)</f>
        <v>2</v>
      </c>
      <c r="G62"/>
      <c r="H62" s="36">
        <f t="shared" si="15"/>
        <v>6</v>
      </c>
      <c r="I62"/>
      <c r="J62" s="36">
        <f t="shared" ref="J62:J71" si="17">ROUNDUP((V9/$H$45)*$H$46,0)</f>
        <v>6</v>
      </c>
      <c r="K62"/>
      <c r="L62" s="36">
        <f>ROUNDUP(+SUM(F$7:F9)*$H$48/$H$47,0)</f>
        <v>0</v>
      </c>
      <c r="M62"/>
      <c r="N62" s="36">
        <f>ROUNDUP(+SUM(F$8:F$18,H$7:H9)*$H$48/$H$47,0)</f>
        <v>0</v>
      </c>
      <c r="O62"/>
      <c r="P62" s="36">
        <f>ROUNDUP(+SUM(H10:H20,J$7:J9)*$H$48/$H$47,0)</f>
        <v>0</v>
      </c>
      <c r="Q62"/>
      <c r="R62" s="1">
        <f t="shared" si="16"/>
        <v>11325</v>
      </c>
      <c r="S62"/>
      <c r="T62" s="1">
        <f t="shared" si="12"/>
        <v>33975</v>
      </c>
      <c r="U62"/>
      <c r="V62" s="1">
        <f t="shared" si="13"/>
        <v>33975</v>
      </c>
      <c r="W62"/>
      <c r="X62" s="99">
        <f>(+SUM(H10:H18,J$7:J18)*$H$48/$H$47)*$J$56</f>
        <v>0</v>
      </c>
      <c r="Y62"/>
      <c r="AA62"/>
      <c r="AC62"/>
      <c r="AE62"/>
      <c r="AG62"/>
    </row>
    <row r="63" spans="1:1024 1027:2047 2050:3070 3073:4096 4099:5119 5122:6142 6145:7168 7171:8191 8194:9214 9217:10240 10243:11263 11266:12286 12289:13312 13315:14335 14338:15358 15361:16384" s="13" customFormat="1" x14ac:dyDescent="0.45">
      <c r="A63" s="12"/>
      <c r="B63" s="13" t="str">
        <f t="shared" si="14"/>
        <v>November</v>
      </c>
      <c r="C63" s="11"/>
      <c r="D63" s="11"/>
      <c r="E63"/>
      <c r="F63" s="36">
        <f t="shared" ref="F63:F71" si="18">ROUNDUP((R10/$H$45)*$H$46,0)</f>
        <v>2</v>
      </c>
      <c r="G63"/>
      <c r="H63" s="36">
        <f t="shared" si="15"/>
        <v>6</v>
      </c>
      <c r="I63"/>
      <c r="J63" s="36">
        <f t="shared" si="17"/>
        <v>6</v>
      </c>
      <c r="K63"/>
      <c r="L63" s="36">
        <f>ROUNDUP(+SUM(F$7:F10)*$H$48/$H$47,0)</f>
        <v>0</v>
      </c>
      <c r="M63"/>
      <c r="N63" s="36">
        <f>ROUNDUP(+SUM(F$8:F$18,H$7:H10)*$H$48/$H$47,0)</f>
        <v>0</v>
      </c>
      <c r="O63"/>
      <c r="P63" s="36">
        <f>ROUNDUP(+SUM(H11:H21,J$7:J10)*$H$48/$H$47,0)</f>
        <v>0</v>
      </c>
      <c r="Q63"/>
      <c r="R63" s="1">
        <f t="shared" si="16"/>
        <v>11325</v>
      </c>
      <c r="S63"/>
      <c r="T63" s="1">
        <f t="shared" si="12"/>
        <v>33975</v>
      </c>
      <c r="U63"/>
      <c r="V63" s="1">
        <f t="shared" si="13"/>
        <v>33975</v>
      </c>
      <c r="W63"/>
      <c r="X63" s="99">
        <f>(+SUM(H11:H18,J$7:J18)*$H$48/$H$47)*$J$56</f>
        <v>0</v>
      </c>
      <c r="Y63"/>
      <c r="AA63"/>
      <c r="AC63"/>
      <c r="AE63"/>
      <c r="AG63"/>
    </row>
    <row r="64" spans="1:1024 1027:2047 2050:3070 3073:4096 4099:5119 5122:6142 6145:7168 7171:8191 8194:9214 9217:10240 10243:11263 11266:12286 12289:13312 13315:14335 14338:15358 15361:16384" s="13" customFormat="1" x14ac:dyDescent="0.45">
      <c r="A64" s="12"/>
      <c r="B64" s="13" t="str">
        <f t="shared" si="14"/>
        <v>December</v>
      </c>
      <c r="C64" s="11"/>
      <c r="D64" s="11"/>
      <c r="E64"/>
      <c r="F64" s="36">
        <f t="shared" si="18"/>
        <v>3</v>
      </c>
      <c r="G64"/>
      <c r="H64" s="36">
        <f t="shared" si="15"/>
        <v>6</v>
      </c>
      <c r="I64"/>
      <c r="J64" s="36">
        <f t="shared" si="17"/>
        <v>6</v>
      </c>
      <c r="K64"/>
      <c r="L64" s="36">
        <f>ROUNDUP(+SUM(F$7:F11)*$H$48/$H$47,0)</f>
        <v>0</v>
      </c>
      <c r="M64"/>
      <c r="N64" s="36">
        <f>ROUNDUP(+SUM(F$8:F$18,H$7:H11)*$H$48/$H$47,0)</f>
        <v>0</v>
      </c>
      <c r="O64"/>
      <c r="P64" s="36">
        <f>ROUNDUP(+SUM(H12:H22,J$7:J11)*$H$48/$H$47,0)</f>
        <v>0</v>
      </c>
      <c r="Q64"/>
      <c r="R64" s="1">
        <f t="shared" si="16"/>
        <v>16987.5</v>
      </c>
      <c r="S64"/>
      <c r="T64" s="1">
        <f t="shared" si="12"/>
        <v>33975</v>
      </c>
      <c r="U64"/>
      <c r="V64" s="1">
        <f t="shared" si="13"/>
        <v>33975</v>
      </c>
      <c r="W64"/>
      <c r="X64" s="99">
        <f>(+SUM(H12:H18,J$7:J18)*$H$48/$H$47)*$J$56</f>
        <v>0</v>
      </c>
      <c r="Y64"/>
      <c r="AA64"/>
      <c r="AC64"/>
      <c r="AE64"/>
      <c r="AG64"/>
    </row>
    <row r="65" spans="1:33" s="13" customFormat="1" x14ac:dyDescent="0.45">
      <c r="A65" s="12"/>
      <c r="B65" s="13" t="str">
        <f t="shared" si="14"/>
        <v>January</v>
      </c>
      <c r="C65" s="11"/>
      <c r="D65" s="11"/>
      <c r="E65"/>
      <c r="F65" s="36">
        <f t="shared" si="18"/>
        <v>3</v>
      </c>
      <c r="G65"/>
      <c r="H65" s="36">
        <f t="shared" si="15"/>
        <v>6</v>
      </c>
      <c r="I65"/>
      <c r="J65" s="36">
        <f t="shared" si="17"/>
        <v>6</v>
      </c>
      <c r="K65"/>
      <c r="L65" s="36">
        <f>ROUNDUP(+SUM(F$7:F12)*$H$48/$H$47,0)</f>
        <v>0</v>
      </c>
      <c r="M65"/>
      <c r="N65" s="36">
        <f>ROUNDUP(+SUM(F$8:F$18,H$7:H12)*$H$48/$H$47,0)</f>
        <v>0</v>
      </c>
      <c r="O65"/>
      <c r="P65" s="36">
        <f>ROUNDUP(+SUM(H13:H23,J$7:J12)*$H$48/$H$47,0)</f>
        <v>0</v>
      </c>
      <c r="Q65"/>
      <c r="R65" s="1">
        <f t="shared" si="16"/>
        <v>16987.5</v>
      </c>
      <c r="S65"/>
      <c r="T65" s="1">
        <f t="shared" si="12"/>
        <v>33975</v>
      </c>
      <c r="U65"/>
      <c r="V65" s="1">
        <f t="shared" si="13"/>
        <v>33975</v>
      </c>
      <c r="W65"/>
      <c r="X65" s="99">
        <f>(+SUM(H13:H18,J$7:J18)*$H$48/$H$47)*$J$56</f>
        <v>0</v>
      </c>
      <c r="Y65"/>
      <c r="AA65"/>
      <c r="AC65"/>
      <c r="AE65"/>
      <c r="AG65"/>
    </row>
    <row r="66" spans="1:33" s="13" customFormat="1" x14ac:dyDescent="0.45">
      <c r="A66" s="12"/>
      <c r="B66" s="13" t="str">
        <f t="shared" si="14"/>
        <v>February</v>
      </c>
      <c r="C66" s="11"/>
      <c r="D66" s="11"/>
      <c r="E66"/>
      <c r="F66" s="36">
        <f t="shared" si="18"/>
        <v>4</v>
      </c>
      <c r="G66"/>
      <c r="H66" s="36">
        <f t="shared" si="15"/>
        <v>6</v>
      </c>
      <c r="I66"/>
      <c r="J66" s="36">
        <f t="shared" si="17"/>
        <v>6</v>
      </c>
      <c r="K66"/>
      <c r="L66" s="36">
        <f>ROUNDUP(+SUM(F$7:F13)*$H$48/$H$47,0)</f>
        <v>0</v>
      </c>
      <c r="M66"/>
      <c r="N66" s="36">
        <f>ROUNDUP(+SUM(F$8:F$18,H$7:H13)*$H$48/$H$47,0)</f>
        <v>0</v>
      </c>
      <c r="O66"/>
      <c r="P66" s="36">
        <f>ROUNDUP(+SUM(H14:H24,J$7:J13)*$H$48/$H$47,0)</f>
        <v>0</v>
      </c>
      <c r="Q66"/>
      <c r="R66" s="1">
        <f t="shared" si="16"/>
        <v>22650</v>
      </c>
      <c r="S66"/>
      <c r="T66" s="1">
        <f t="shared" si="12"/>
        <v>33975</v>
      </c>
      <c r="U66"/>
      <c r="V66" s="1">
        <f t="shared" si="13"/>
        <v>33975</v>
      </c>
      <c r="W66"/>
      <c r="X66" s="99">
        <f>(+SUM(H14:H18,J$7:J18)*$H$48/$H$47)*$J$56</f>
        <v>0</v>
      </c>
      <c r="Y66"/>
      <c r="AA66"/>
      <c r="AC66"/>
      <c r="AE66"/>
      <c r="AG66"/>
    </row>
    <row r="67" spans="1:33" s="13" customFormat="1" x14ac:dyDescent="0.45">
      <c r="A67" s="12"/>
      <c r="B67" s="13" t="str">
        <f t="shared" si="14"/>
        <v>March</v>
      </c>
      <c r="C67" s="11"/>
      <c r="D67" s="11"/>
      <c r="E67"/>
      <c r="F67" s="36">
        <f t="shared" si="18"/>
        <v>4</v>
      </c>
      <c r="G67"/>
      <c r="H67" s="36">
        <f t="shared" si="15"/>
        <v>6</v>
      </c>
      <c r="I67"/>
      <c r="J67" s="36">
        <f t="shared" si="17"/>
        <v>6</v>
      </c>
      <c r="K67"/>
      <c r="L67" s="36">
        <f>ROUNDUP(+SUM(F$7:F14)*$H$48/$H$47,0)</f>
        <v>0</v>
      </c>
      <c r="M67"/>
      <c r="N67" s="36">
        <f>ROUNDUP(+SUM(F$8:F$18,H$7:H14)*$H$48/$H$47,0)</f>
        <v>0</v>
      </c>
      <c r="O67"/>
      <c r="P67" s="36">
        <f>ROUNDUP(+SUM(H15:H25,J$7:J14)*$H$48/$H$47,0)</f>
        <v>0</v>
      </c>
      <c r="Q67"/>
      <c r="R67" s="1">
        <f t="shared" si="16"/>
        <v>22650</v>
      </c>
      <c r="S67"/>
      <c r="T67" s="1">
        <f t="shared" si="12"/>
        <v>33975</v>
      </c>
      <c r="U67"/>
      <c r="V67" s="1">
        <f t="shared" si="13"/>
        <v>33975</v>
      </c>
      <c r="W67"/>
      <c r="X67" s="99">
        <f>(+SUM(H15:H18,J$7:J18)*$H$48/$H$47)*$J$56</f>
        <v>0</v>
      </c>
      <c r="Y67"/>
      <c r="AA67"/>
      <c r="AC67"/>
      <c r="AE67"/>
      <c r="AG67"/>
    </row>
    <row r="68" spans="1:33" s="13" customFormat="1" x14ac:dyDescent="0.45">
      <c r="A68" s="12"/>
      <c r="B68" s="13" t="str">
        <f t="shared" si="14"/>
        <v>April</v>
      </c>
      <c r="C68" s="11"/>
      <c r="D68" s="11"/>
      <c r="E68"/>
      <c r="F68" s="36">
        <f t="shared" si="18"/>
        <v>5</v>
      </c>
      <c r="G68"/>
      <c r="H68" s="36">
        <f t="shared" si="15"/>
        <v>6</v>
      </c>
      <c r="I68"/>
      <c r="J68" s="36">
        <f t="shared" si="17"/>
        <v>6</v>
      </c>
      <c r="K68"/>
      <c r="L68" s="36">
        <f>ROUNDUP(+SUM(F$7:F15)*$H$48/$H$47,0)</f>
        <v>0</v>
      </c>
      <c r="M68"/>
      <c r="N68" s="36">
        <f>ROUNDUP(+SUM(F$8:F$18,H$7:H15)*$H$48/$H$47,0)</f>
        <v>0</v>
      </c>
      <c r="O68"/>
      <c r="P68" s="36">
        <f>ROUNDUP(+SUM(H16:H26,J$7:J15)*$H$48/$H$47,0)</f>
        <v>0</v>
      </c>
      <c r="Q68"/>
      <c r="R68" s="1">
        <f t="shared" si="16"/>
        <v>28312.5</v>
      </c>
      <c r="S68"/>
      <c r="T68" s="1">
        <f t="shared" si="12"/>
        <v>33975</v>
      </c>
      <c r="U68"/>
      <c r="V68" s="1">
        <f t="shared" si="13"/>
        <v>33975</v>
      </c>
      <c r="W68"/>
      <c r="X68" s="99">
        <f>(+SUM(H16:H18,J$7:J18)*$H$48/$H$47)*$J$56</f>
        <v>0</v>
      </c>
      <c r="Y68"/>
      <c r="AA68"/>
      <c r="AC68"/>
      <c r="AE68"/>
      <c r="AG68"/>
    </row>
    <row r="69" spans="1:33" s="13" customFormat="1" x14ac:dyDescent="0.45">
      <c r="A69" s="12"/>
      <c r="B69" s="13" t="str">
        <f t="shared" si="14"/>
        <v>May</v>
      </c>
      <c r="C69" s="11"/>
      <c r="D69" s="11"/>
      <c r="E69"/>
      <c r="F69" s="36">
        <f t="shared" si="18"/>
        <v>5</v>
      </c>
      <c r="G69"/>
      <c r="H69" s="36">
        <f t="shared" si="15"/>
        <v>6</v>
      </c>
      <c r="I69"/>
      <c r="J69" s="36">
        <f t="shared" si="17"/>
        <v>6</v>
      </c>
      <c r="K69"/>
      <c r="L69" s="36">
        <f>ROUNDUP(+SUM(F$7:F16)*$H$48/$H$47,0)</f>
        <v>0</v>
      </c>
      <c r="M69"/>
      <c r="N69" s="36">
        <f>ROUNDUP(+SUM(F$8:F$18,H$7:H16)*$H$48/$H$47,0)</f>
        <v>0</v>
      </c>
      <c r="O69"/>
      <c r="P69" s="36">
        <f>ROUNDUP(+SUM(H17:H27,J$7:J16)*$H$48/$H$47,0)</f>
        <v>0</v>
      </c>
      <c r="Q69"/>
      <c r="R69" s="1">
        <f t="shared" si="16"/>
        <v>28312.5</v>
      </c>
      <c r="S69"/>
      <c r="T69" s="1">
        <f t="shared" si="12"/>
        <v>33975</v>
      </c>
      <c r="U69"/>
      <c r="V69" s="1">
        <f t="shared" si="13"/>
        <v>33975</v>
      </c>
      <c r="W69"/>
      <c r="X69" s="99">
        <f>(+SUM(H17:H18,J$7:J18)*$H$48/$H$47)*$J$56</f>
        <v>0</v>
      </c>
      <c r="Y69"/>
      <c r="AA69"/>
      <c r="AC69"/>
      <c r="AE69"/>
      <c r="AG69"/>
    </row>
    <row r="70" spans="1:33" s="13" customFormat="1" x14ac:dyDescent="0.45">
      <c r="A70" s="12"/>
      <c r="B70" s="13" t="str">
        <f t="shared" si="14"/>
        <v>June</v>
      </c>
      <c r="C70" s="11"/>
      <c r="D70" s="11"/>
      <c r="E70"/>
      <c r="F70" s="36">
        <f t="shared" si="18"/>
        <v>6</v>
      </c>
      <c r="G70"/>
      <c r="H70" s="36">
        <f t="shared" si="15"/>
        <v>6</v>
      </c>
      <c r="I70"/>
      <c r="J70" s="36">
        <f t="shared" si="17"/>
        <v>6</v>
      </c>
      <c r="K70"/>
      <c r="L70" s="36">
        <f>ROUNDUP(+SUM(F$7:F17)*$H$48/$H$47,0)</f>
        <v>0</v>
      </c>
      <c r="M70"/>
      <c r="N70" s="36">
        <f>ROUNDUP(+SUM(F$8:F$18,H$7:H17)*$H$48/$H$47,0)</f>
        <v>0</v>
      </c>
      <c r="O70"/>
      <c r="P70" s="36">
        <f>ROUNDUP(+SUM(H18:H28,J$7:J17)*$H$48/$H$47,0)</f>
        <v>0</v>
      </c>
      <c r="Q70"/>
      <c r="R70" s="1">
        <f t="shared" si="16"/>
        <v>33975</v>
      </c>
      <c r="S70"/>
      <c r="T70" s="1">
        <f t="shared" si="12"/>
        <v>33975</v>
      </c>
      <c r="U70"/>
      <c r="V70" s="1">
        <f t="shared" si="13"/>
        <v>33975</v>
      </c>
      <c r="W70"/>
      <c r="X70" s="99">
        <f>(+SUM(H18,J$7:J18)*$H$48/$H$47)*$J$56</f>
        <v>0</v>
      </c>
      <c r="Y70"/>
      <c r="AA70"/>
      <c r="AC70"/>
      <c r="AE70"/>
      <c r="AG70"/>
    </row>
    <row r="71" spans="1:33" s="13" customFormat="1" x14ac:dyDescent="0.45">
      <c r="A71" s="12"/>
      <c r="B71" s="13" t="str">
        <f t="shared" si="14"/>
        <v>July</v>
      </c>
      <c r="C71" s="11"/>
      <c r="D71" s="11"/>
      <c r="E71"/>
      <c r="F71" s="36">
        <f t="shared" si="18"/>
        <v>6</v>
      </c>
      <c r="G71"/>
      <c r="H71" s="36">
        <f t="shared" si="15"/>
        <v>6</v>
      </c>
      <c r="I71"/>
      <c r="J71" s="36">
        <f t="shared" si="17"/>
        <v>6</v>
      </c>
      <c r="K71"/>
      <c r="L71" s="36">
        <f>ROUNDUP(+SUM(F$7:F18)*$H$48/$H$47,0)</f>
        <v>0</v>
      </c>
      <c r="M71"/>
      <c r="N71" s="36">
        <f>ROUNDUP(+SUM(F$8:F$18,H$7:H18)*$H$48/$H$47,0)</f>
        <v>0</v>
      </c>
      <c r="O71"/>
      <c r="P71" s="36">
        <f>ROUNDUP(+SUM(H19:H29,J$7:J18)*$H$48/$H$47,0)</f>
        <v>0</v>
      </c>
      <c r="Q71"/>
      <c r="R71" s="1">
        <f t="shared" si="16"/>
        <v>33975</v>
      </c>
      <c r="S71"/>
      <c r="T71" s="1">
        <f t="shared" si="12"/>
        <v>33975</v>
      </c>
      <c r="U71"/>
      <c r="V71" s="1">
        <f t="shared" si="13"/>
        <v>33975</v>
      </c>
      <c r="W71"/>
      <c r="X71" s="100">
        <f>(+SUM(J$7:J19)*$H$48/$H$47)*$J$56</f>
        <v>0</v>
      </c>
      <c r="Y71"/>
      <c r="AA71"/>
      <c r="AC71"/>
      <c r="AE71"/>
      <c r="AG71"/>
    </row>
    <row r="72" spans="1:33" s="13" customFormat="1" x14ac:dyDescent="0.45">
      <c r="A72" s="12"/>
      <c r="B72" s="3" t="s">
        <v>10</v>
      </c>
      <c r="C72" s="11"/>
      <c r="D72" s="11"/>
      <c r="E72"/>
      <c r="F72" s="11"/>
      <c r="G72"/>
      <c r="I72"/>
      <c r="J72" s="10"/>
      <c r="K72"/>
      <c r="Q72"/>
      <c r="R72" s="18">
        <f>SUM(R60:R71)</f>
        <v>237825</v>
      </c>
      <c r="S72"/>
      <c r="T72" s="18">
        <f>SUM(T60:T71)</f>
        <v>407700</v>
      </c>
      <c r="U72"/>
      <c r="V72" s="18">
        <f>SUM(V60:V71)</f>
        <v>407700</v>
      </c>
      <c r="W72"/>
      <c r="X72" s="13">
        <f>SUM(X60:X71)</f>
        <v>0</v>
      </c>
      <c r="Y72"/>
      <c r="AA72"/>
      <c r="AC72"/>
      <c r="AE72"/>
      <c r="AG72"/>
    </row>
    <row r="73" spans="1:33" s="13" customFormat="1" ht="14.65" thickBot="1" x14ac:dyDescent="0.5">
      <c r="A73" s="12"/>
      <c r="B73" s="11"/>
      <c r="C73" s="11"/>
      <c r="D73" s="11"/>
      <c r="E73"/>
      <c r="F73" s="11"/>
      <c r="G73"/>
      <c r="H73" s="10"/>
      <c r="I73"/>
      <c r="J73" s="10"/>
      <c r="K73"/>
      <c r="L73" s="10"/>
      <c r="M73"/>
      <c r="O73"/>
      <c r="P73" s="9"/>
      <c r="Q73"/>
      <c r="R73" s="9"/>
      <c r="S73"/>
      <c r="U73"/>
      <c r="W73"/>
      <c r="Y73"/>
      <c r="AA73"/>
      <c r="AC73"/>
      <c r="AE73"/>
      <c r="AG73"/>
    </row>
    <row r="74" spans="1:33" s="13" customFormat="1" ht="14.65" thickBot="1" x14ac:dyDescent="0.5">
      <c r="A74" s="12"/>
      <c r="B74" s="17" t="str">
        <f>"Total Cost of "&amp;A44</f>
        <v>Total Cost of Case Management</v>
      </c>
      <c r="C74" s="16"/>
      <c r="D74" s="16"/>
      <c r="E74" s="15"/>
      <c r="F74" s="15"/>
      <c r="G74" s="15"/>
      <c r="H74" s="14">
        <f>SUM(R72:X72)</f>
        <v>1053225</v>
      </c>
      <c r="I74"/>
      <c r="J74" s="10"/>
      <c r="K74"/>
      <c r="L74" s="10"/>
      <c r="M74"/>
      <c r="O74"/>
      <c r="P74" s="9"/>
      <c r="Q74"/>
      <c r="R74" s="9"/>
      <c r="S74"/>
      <c r="U74"/>
      <c r="W74"/>
      <c r="Y74"/>
      <c r="AA74"/>
      <c r="AC74"/>
      <c r="AE74"/>
      <c r="AG74"/>
    </row>
    <row r="75" spans="1:33" ht="14.65" thickBot="1" x14ac:dyDescent="0.5">
      <c r="Z75" s="13"/>
    </row>
    <row r="76" spans="1:33" ht="14.65" thickBot="1" x14ac:dyDescent="0.5">
      <c r="A76" s="28" t="s">
        <v>54</v>
      </c>
      <c r="B76" s="27"/>
      <c r="C76" s="27"/>
      <c r="D76" s="26"/>
      <c r="Z76" s="13"/>
    </row>
    <row r="77" spans="1:33" hidden="1" x14ac:dyDescent="0.45">
      <c r="B77" s="32" t="s">
        <v>53</v>
      </c>
      <c r="C77" s="32"/>
      <c r="D77" s="32"/>
      <c r="F77" s="32"/>
      <c r="H77" s="32"/>
      <c r="J77" s="42">
        <v>12</v>
      </c>
      <c r="L77" s="4" t="s">
        <v>30</v>
      </c>
    </row>
    <row r="78" spans="1:33" x14ac:dyDescent="0.45">
      <c r="A78" s="30" t="s">
        <v>52</v>
      </c>
      <c r="F78" s="45">
        <v>10</v>
      </c>
      <c r="J78" s="3"/>
      <c r="K78" s="3"/>
      <c r="L78" s="3"/>
    </row>
    <row r="79" spans="1:33" hidden="1" x14ac:dyDescent="0.45">
      <c r="A79" s="32" t="s">
        <v>51</v>
      </c>
      <c r="F79" s="42">
        <v>1</v>
      </c>
      <c r="H79" s="4" t="s">
        <v>30</v>
      </c>
      <c r="J79" s="3"/>
      <c r="K79" s="3"/>
      <c r="L79" s="3"/>
    </row>
    <row r="80" spans="1:33" hidden="1" x14ac:dyDescent="0.45">
      <c r="A80" s="32" t="s">
        <v>50</v>
      </c>
      <c r="F80" s="42">
        <v>10</v>
      </c>
      <c r="H80" s="4" t="s">
        <v>30</v>
      </c>
      <c r="J80" s="3"/>
      <c r="K80" s="3"/>
      <c r="L80" s="3"/>
    </row>
    <row r="81" spans="1:33" s="13" customFormat="1" x14ac:dyDescent="0.45">
      <c r="A81" s="40" t="s">
        <v>107</v>
      </c>
      <c r="E81"/>
      <c r="F81" s="39" t="s">
        <v>44</v>
      </c>
      <c r="G81"/>
      <c r="H81" s="39" t="s">
        <v>43</v>
      </c>
      <c r="I81"/>
      <c r="J81" s="3"/>
      <c r="M81"/>
      <c r="O81"/>
      <c r="P81" s="3"/>
      <c r="Q81"/>
      <c r="R81" s="3"/>
      <c r="S81"/>
      <c r="U81"/>
      <c r="W81"/>
      <c r="Y81"/>
      <c r="AA81"/>
      <c r="AC81"/>
      <c r="AE81"/>
      <c r="AG81"/>
    </row>
    <row r="82" spans="1:33" s="13" customFormat="1" x14ac:dyDescent="0.45">
      <c r="A82" s="12"/>
      <c r="B82" s="36" t="s">
        <v>42</v>
      </c>
      <c r="C82" s="36"/>
      <c r="D82" s="36"/>
      <c r="E82"/>
      <c r="F82" s="125">
        <f>H51</f>
        <v>64800</v>
      </c>
      <c r="G82"/>
      <c r="H82" s="38">
        <f>F82/12</f>
        <v>5400</v>
      </c>
      <c r="I82"/>
      <c r="J82" s="7"/>
      <c r="M82"/>
      <c r="O82"/>
      <c r="P82" s="9"/>
      <c r="Q82"/>
      <c r="R82" s="9"/>
      <c r="S82"/>
      <c r="U82"/>
      <c r="W82"/>
      <c r="Y82"/>
      <c r="AA82"/>
      <c r="AC82"/>
      <c r="AE82"/>
      <c r="AG82"/>
    </row>
    <row r="83" spans="1:33" s="13" customFormat="1" hidden="1" x14ac:dyDescent="0.45">
      <c r="A83" s="12"/>
      <c r="B83" s="36" t="s">
        <v>41</v>
      </c>
      <c r="C83" s="36"/>
      <c r="D83" s="36"/>
      <c r="E83"/>
      <c r="F83" s="125"/>
      <c r="G83"/>
      <c r="H83" s="38">
        <f>F83/12</f>
        <v>0</v>
      </c>
      <c r="I83"/>
      <c r="J83" s="7"/>
      <c r="M83"/>
      <c r="O83"/>
      <c r="P83" s="9"/>
      <c r="Q83"/>
      <c r="R83" s="9"/>
      <c r="S83"/>
      <c r="U83"/>
      <c r="W83"/>
      <c r="Y83"/>
      <c r="AA83"/>
      <c r="AC83"/>
      <c r="AE83"/>
      <c r="AG83"/>
    </row>
    <row r="84" spans="1:33" s="13" customFormat="1" x14ac:dyDescent="0.45">
      <c r="A84" s="12"/>
      <c r="B84" s="36" t="s">
        <v>40</v>
      </c>
      <c r="C84" s="36"/>
      <c r="D84" s="36"/>
      <c r="E84"/>
      <c r="F84" s="29">
        <v>1450</v>
      </c>
      <c r="G84"/>
      <c r="H84" s="38">
        <f>F84/12</f>
        <v>120.83333333333333</v>
      </c>
      <c r="I84"/>
      <c r="J84" s="7" t="s">
        <v>39</v>
      </c>
      <c r="M84"/>
      <c r="O84"/>
      <c r="P84" s="9"/>
      <c r="Q84"/>
      <c r="R84" s="9"/>
      <c r="S84"/>
      <c r="U84"/>
      <c r="W84"/>
      <c r="Y84"/>
      <c r="AA84"/>
      <c r="AC84"/>
      <c r="AE84"/>
      <c r="AG84"/>
    </row>
    <row r="85" spans="1:33" s="13" customFormat="1" x14ac:dyDescent="0.45">
      <c r="A85" s="12"/>
      <c r="B85" s="36" t="s">
        <v>36</v>
      </c>
      <c r="C85" s="36"/>
      <c r="D85" s="36"/>
      <c r="E85"/>
      <c r="F85" s="29">
        <v>1410</v>
      </c>
      <c r="G85"/>
      <c r="H85" s="38">
        <f>F85/12</f>
        <v>117.5</v>
      </c>
      <c r="I85"/>
      <c r="J85" s="7" t="s">
        <v>35</v>
      </c>
      <c r="M85"/>
      <c r="O85"/>
      <c r="P85" s="9"/>
      <c r="Q85"/>
      <c r="R85" s="9"/>
      <c r="S85"/>
      <c r="U85"/>
      <c r="W85"/>
      <c r="Y85"/>
      <c r="AA85"/>
      <c r="AC85"/>
      <c r="AE85"/>
      <c r="AG85"/>
    </row>
    <row r="86" spans="1:33" s="13" customFormat="1" x14ac:dyDescent="0.45">
      <c r="A86" s="12"/>
      <c r="B86" s="11" t="s">
        <v>0</v>
      </c>
      <c r="C86" s="11"/>
      <c r="D86" s="11"/>
      <c r="E86"/>
      <c r="F86" s="37">
        <f>SUM(F82:F85)</f>
        <v>67660</v>
      </c>
      <c r="G86"/>
      <c r="H86" s="37">
        <f>SUM(H82:H85)</f>
        <v>5638.333333333333</v>
      </c>
      <c r="I86"/>
      <c r="J86" s="10"/>
      <c r="M86"/>
      <c r="O86"/>
      <c r="P86" s="9"/>
      <c r="Q86"/>
      <c r="R86" s="9"/>
      <c r="S86"/>
      <c r="U86"/>
      <c r="W86"/>
      <c r="Y86"/>
      <c r="AA86"/>
      <c r="AC86"/>
      <c r="AE86"/>
      <c r="AG86"/>
    </row>
    <row r="87" spans="1:33" s="13" customFormat="1" x14ac:dyDescent="0.45">
      <c r="A87" s="12"/>
      <c r="B87" s="11"/>
      <c r="C87" s="11"/>
      <c r="D87" s="11"/>
      <c r="E87"/>
      <c r="F87" s="11"/>
      <c r="G87"/>
      <c r="H87" s="10"/>
      <c r="I87"/>
      <c r="J87" s="10"/>
      <c r="K87"/>
      <c r="L87" s="10"/>
      <c r="M87"/>
      <c r="O87"/>
      <c r="P87" s="9"/>
      <c r="Q87"/>
      <c r="R87" s="9"/>
      <c r="S87"/>
      <c r="U87"/>
      <c r="W87"/>
      <c r="Y87"/>
      <c r="AA87"/>
      <c r="AC87"/>
      <c r="AE87"/>
      <c r="AG87"/>
    </row>
    <row r="88" spans="1:33" s="13" customFormat="1" x14ac:dyDescent="0.45">
      <c r="A88" s="12"/>
      <c r="B88" s="11"/>
      <c r="C88" s="11"/>
      <c r="F88" s="23" t="s">
        <v>7</v>
      </c>
      <c r="G88" s="21"/>
      <c r="H88" s="22"/>
      <c r="I88" s="21"/>
      <c r="J88" s="20"/>
      <c r="K88"/>
      <c r="L88" s="23" t="s">
        <v>49</v>
      </c>
      <c r="M88" s="21"/>
      <c r="N88" s="22"/>
      <c r="O88" s="21"/>
      <c r="P88" s="20"/>
      <c r="Q88"/>
      <c r="R88" s="9"/>
      <c r="S88"/>
      <c r="U88"/>
      <c r="W88"/>
      <c r="Y88"/>
      <c r="AA88"/>
      <c r="AC88"/>
      <c r="AE88"/>
      <c r="AG88"/>
    </row>
    <row r="89" spans="1:33" s="13" customFormat="1" x14ac:dyDescent="0.45">
      <c r="A89" s="12"/>
      <c r="B89" s="11"/>
      <c r="C89" s="11"/>
      <c r="F89" s="97" t="str">
        <f>F6</f>
        <v>23/24</v>
      </c>
      <c r="G89"/>
      <c r="H89" s="97" t="str">
        <f>H6</f>
        <v>24/25</v>
      </c>
      <c r="I89"/>
      <c r="J89" s="97" t="str">
        <f>J6</f>
        <v>25/26</v>
      </c>
      <c r="K89"/>
      <c r="L89" s="97" t="str">
        <f>L6</f>
        <v>23/24</v>
      </c>
      <c r="M89"/>
      <c r="N89" s="97" t="str">
        <f>N6</f>
        <v>24/25</v>
      </c>
      <c r="O89"/>
      <c r="P89" s="97" t="str">
        <f>P6</f>
        <v>25/26</v>
      </c>
      <c r="Q89"/>
      <c r="R89" s="9"/>
      <c r="S89"/>
      <c r="U89"/>
      <c r="W89"/>
      <c r="Y89"/>
      <c r="AA89"/>
      <c r="AC89"/>
      <c r="AE89"/>
      <c r="AG89"/>
    </row>
    <row r="90" spans="1:33" s="13" customFormat="1" x14ac:dyDescent="0.45">
      <c r="A90" s="12"/>
      <c r="B90" s="3" t="str">
        <f>B7</f>
        <v>August</v>
      </c>
      <c r="C90" s="11"/>
      <c r="D90" s="11"/>
      <c r="E90"/>
      <c r="F90" s="36">
        <f>ROUNDUP(F7/$F$78,0)</f>
        <v>1</v>
      </c>
      <c r="G90"/>
      <c r="H90" s="36">
        <f>ROUNDUP(H7/$F$78,0)</f>
        <v>1</v>
      </c>
      <c r="I90"/>
      <c r="J90" s="36">
        <f>ROUNDUP(J7/$F$78,0)</f>
        <v>1</v>
      </c>
      <c r="K90"/>
      <c r="L90" s="1">
        <f t="shared" ref="L90:L101" si="19">F90*$H$86</f>
        <v>5638.333333333333</v>
      </c>
      <c r="M90"/>
      <c r="N90" s="1">
        <f t="shared" ref="N90:N101" si="20">H90*$H$86</f>
        <v>5638.333333333333</v>
      </c>
      <c r="O90"/>
      <c r="P90" s="1">
        <f t="shared" ref="P90:P101" si="21">J90*$H$86</f>
        <v>5638.333333333333</v>
      </c>
      <c r="Q90"/>
      <c r="R90" s="9"/>
      <c r="S90"/>
      <c r="U90"/>
      <c r="W90"/>
      <c r="Y90"/>
      <c r="AA90"/>
      <c r="AC90"/>
      <c r="AE90"/>
      <c r="AG90"/>
    </row>
    <row r="91" spans="1:33" s="13" customFormat="1" x14ac:dyDescent="0.45">
      <c r="A91" s="12"/>
      <c r="B91" s="3" t="str">
        <f t="shared" ref="B91:B101" si="22">B8</f>
        <v>September</v>
      </c>
      <c r="C91" s="11"/>
      <c r="D91" s="11"/>
      <c r="E91"/>
      <c r="F91" s="36">
        <f>ROUNDUP(F8/$F$78,0)</f>
        <v>1</v>
      </c>
      <c r="G91"/>
      <c r="H91" s="36">
        <f t="shared" ref="H91:H101" si="23">ROUNDUP(H8/$F$78,0)</f>
        <v>1</v>
      </c>
      <c r="I91"/>
      <c r="J91" s="36">
        <f t="shared" ref="J91:J101" si="24">ROUNDUP(J8/$F$78,0)</f>
        <v>1</v>
      </c>
      <c r="K91"/>
      <c r="L91" s="1">
        <f t="shared" si="19"/>
        <v>5638.333333333333</v>
      </c>
      <c r="M91"/>
      <c r="N91" s="1">
        <f t="shared" si="20"/>
        <v>5638.333333333333</v>
      </c>
      <c r="O91"/>
      <c r="P91" s="1">
        <f t="shared" si="21"/>
        <v>5638.333333333333</v>
      </c>
      <c r="Q91"/>
      <c r="R91" s="9"/>
      <c r="S91"/>
      <c r="U91"/>
      <c r="W91"/>
      <c r="Y91"/>
      <c r="AA91"/>
      <c r="AC91"/>
      <c r="AE91"/>
      <c r="AG91"/>
    </row>
    <row r="92" spans="1:33" s="13" customFormat="1" x14ac:dyDescent="0.45">
      <c r="A92" s="12"/>
      <c r="B92" s="3" t="str">
        <f t="shared" si="22"/>
        <v>October</v>
      </c>
      <c r="C92" s="11"/>
      <c r="D92" s="11"/>
      <c r="E92"/>
      <c r="F92" s="36">
        <f t="shared" ref="F92:F101" si="25">ROUNDUP(F9/$F$78,0)</f>
        <v>1</v>
      </c>
      <c r="G92"/>
      <c r="H92" s="36">
        <f t="shared" si="23"/>
        <v>1</v>
      </c>
      <c r="I92"/>
      <c r="J92" s="36">
        <f t="shared" si="24"/>
        <v>1</v>
      </c>
      <c r="K92"/>
      <c r="L92" s="1">
        <f t="shared" si="19"/>
        <v>5638.333333333333</v>
      </c>
      <c r="M92"/>
      <c r="N92" s="1">
        <f t="shared" si="20"/>
        <v>5638.333333333333</v>
      </c>
      <c r="O92"/>
      <c r="P92" s="1">
        <f t="shared" si="21"/>
        <v>5638.333333333333</v>
      </c>
      <c r="Q92"/>
      <c r="R92" s="9"/>
      <c r="S92"/>
      <c r="U92"/>
      <c r="W92"/>
      <c r="Y92"/>
      <c r="AA92"/>
      <c r="AC92"/>
      <c r="AE92"/>
      <c r="AG92"/>
    </row>
    <row r="93" spans="1:33" s="13" customFormat="1" x14ac:dyDescent="0.45">
      <c r="A93" s="12"/>
      <c r="B93" s="3" t="str">
        <f t="shared" si="22"/>
        <v>November</v>
      </c>
      <c r="C93" s="11"/>
      <c r="D93" s="11"/>
      <c r="E93"/>
      <c r="F93" s="36">
        <f t="shared" si="25"/>
        <v>1</v>
      </c>
      <c r="G93"/>
      <c r="H93" s="36">
        <f t="shared" si="23"/>
        <v>1</v>
      </c>
      <c r="I93"/>
      <c r="J93" s="36">
        <f t="shared" si="24"/>
        <v>1</v>
      </c>
      <c r="K93"/>
      <c r="L93" s="1">
        <f t="shared" si="19"/>
        <v>5638.333333333333</v>
      </c>
      <c r="M93"/>
      <c r="N93" s="1">
        <f t="shared" si="20"/>
        <v>5638.333333333333</v>
      </c>
      <c r="O93"/>
      <c r="P93" s="1">
        <f t="shared" si="21"/>
        <v>5638.333333333333</v>
      </c>
      <c r="Q93"/>
      <c r="R93" s="9"/>
      <c r="S93"/>
      <c r="U93"/>
      <c r="W93"/>
      <c r="Y93"/>
      <c r="AA93"/>
      <c r="AC93"/>
      <c r="AE93"/>
      <c r="AG93"/>
    </row>
    <row r="94" spans="1:33" s="13" customFormat="1" x14ac:dyDescent="0.45">
      <c r="A94" s="12"/>
      <c r="B94" s="3" t="str">
        <f t="shared" si="22"/>
        <v>December</v>
      </c>
      <c r="C94" s="11"/>
      <c r="D94" s="11"/>
      <c r="E94"/>
      <c r="F94" s="36">
        <f t="shared" si="25"/>
        <v>1</v>
      </c>
      <c r="G94"/>
      <c r="H94" s="36">
        <f t="shared" si="23"/>
        <v>1</v>
      </c>
      <c r="I94"/>
      <c r="J94" s="36">
        <f t="shared" si="24"/>
        <v>1</v>
      </c>
      <c r="K94"/>
      <c r="L94" s="1">
        <f t="shared" si="19"/>
        <v>5638.333333333333</v>
      </c>
      <c r="M94"/>
      <c r="N94" s="1">
        <f t="shared" si="20"/>
        <v>5638.333333333333</v>
      </c>
      <c r="O94"/>
      <c r="P94" s="1">
        <f t="shared" si="21"/>
        <v>5638.333333333333</v>
      </c>
      <c r="Q94"/>
      <c r="R94" s="9"/>
      <c r="S94"/>
      <c r="U94"/>
      <c r="W94"/>
      <c r="Y94"/>
      <c r="AA94"/>
      <c r="AC94"/>
      <c r="AE94"/>
      <c r="AG94"/>
    </row>
    <row r="95" spans="1:33" s="13" customFormat="1" x14ac:dyDescent="0.45">
      <c r="A95" s="12"/>
      <c r="B95" s="3" t="str">
        <f t="shared" si="22"/>
        <v>January</v>
      </c>
      <c r="C95" s="11"/>
      <c r="D95" s="11"/>
      <c r="E95"/>
      <c r="F95" s="36">
        <f t="shared" si="25"/>
        <v>1</v>
      </c>
      <c r="G95"/>
      <c r="H95" s="36">
        <f t="shared" si="23"/>
        <v>1</v>
      </c>
      <c r="I95"/>
      <c r="J95" s="36">
        <f t="shared" si="24"/>
        <v>1</v>
      </c>
      <c r="K95"/>
      <c r="L95" s="1">
        <f t="shared" si="19"/>
        <v>5638.333333333333</v>
      </c>
      <c r="M95"/>
      <c r="N95" s="1">
        <f t="shared" si="20"/>
        <v>5638.333333333333</v>
      </c>
      <c r="O95"/>
      <c r="P95" s="1">
        <f t="shared" si="21"/>
        <v>5638.333333333333</v>
      </c>
      <c r="Q95"/>
      <c r="R95" s="9"/>
      <c r="S95"/>
      <c r="U95"/>
      <c r="W95"/>
      <c r="Y95"/>
      <c r="AA95"/>
      <c r="AC95"/>
      <c r="AE95"/>
      <c r="AG95"/>
    </row>
    <row r="96" spans="1:33" s="13" customFormat="1" x14ac:dyDescent="0.45">
      <c r="A96" s="12"/>
      <c r="B96" s="3" t="str">
        <f t="shared" si="22"/>
        <v>February</v>
      </c>
      <c r="C96" s="11"/>
      <c r="D96" s="11"/>
      <c r="E96"/>
      <c r="F96" s="36">
        <f t="shared" si="25"/>
        <v>1</v>
      </c>
      <c r="G96"/>
      <c r="H96" s="36">
        <f t="shared" si="23"/>
        <v>1</v>
      </c>
      <c r="I96"/>
      <c r="J96" s="36">
        <f t="shared" si="24"/>
        <v>1</v>
      </c>
      <c r="K96"/>
      <c r="L96" s="1">
        <f t="shared" si="19"/>
        <v>5638.333333333333</v>
      </c>
      <c r="M96"/>
      <c r="N96" s="1">
        <f t="shared" si="20"/>
        <v>5638.333333333333</v>
      </c>
      <c r="O96"/>
      <c r="P96" s="1">
        <f t="shared" si="21"/>
        <v>5638.333333333333</v>
      </c>
      <c r="Q96"/>
      <c r="R96" s="9"/>
      <c r="S96"/>
      <c r="U96"/>
      <c r="W96"/>
      <c r="Y96"/>
      <c r="AA96"/>
      <c r="AC96"/>
      <c r="AE96"/>
      <c r="AG96"/>
    </row>
    <row r="97" spans="1:33" s="13" customFormat="1" x14ac:dyDescent="0.45">
      <c r="A97" s="12"/>
      <c r="B97" s="3" t="str">
        <f t="shared" si="22"/>
        <v>March</v>
      </c>
      <c r="C97" s="11"/>
      <c r="D97" s="11"/>
      <c r="E97"/>
      <c r="F97" s="36">
        <f t="shared" si="25"/>
        <v>1</v>
      </c>
      <c r="G97"/>
      <c r="H97" s="36">
        <f t="shared" si="23"/>
        <v>1</v>
      </c>
      <c r="I97"/>
      <c r="J97" s="36">
        <f t="shared" si="24"/>
        <v>1</v>
      </c>
      <c r="K97"/>
      <c r="L97" s="1">
        <f t="shared" si="19"/>
        <v>5638.333333333333</v>
      </c>
      <c r="M97"/>
      <c r="N97" s="1">
        <f t="shared" si="20"/>
        <v>5638.333333333333</v>
      </c>
      <c r="O97"/>
      <c r="P97" s="1">
        <f t="shared" si="21"/>
        <v>5638.333333333333</v>
      </c>
      <c r="Q97"/>
      <c r="R97" s="9"/>
      <c r="S97"/>
      <c r="U97"/>
      <c r="W97"/>
      <c r="Y97"/>
      <c r="AA97"/>
      <c r="AC97"/>
      <c r="AE97"/>
      <c r="AG97"/>
    </row>
    <row r="98" spans="1:33" s="13" customFormat="1" x14ac:dyDescent="0.45">
      <c r="A98" s="12"/>
      <c r="B98" s="3" t="str">
        <f t="shared" si="22"/>
        <v>April</v>
      </c>
      <c r="C98" s="11"/>
      <c r="D98" s="11"/>
      <c r="E98"/>
      <c r="F98" s="36">
        <f t="shared" si="25"/>
        <v>1</v>
      </c>
      <c r="G98"/>
      <c r="H98" s="36">
        <f t="shared" si="23"/>
        <v>1</v>
      </c>
      <c r="I98"/>
      <c r="J98" s="36">
        <f t="shared" si="24"/>
        <v>1</v>
      </c>
      <c r="K98"/>
      <c r="L98" s="1">
        <f t="shared" si="19"/>
        <v>5638.333333333333</v>
      </c>
      <c r="M98"/>
      <c r="N98" s="1">
        <f t="shared" si="20"/>
        <v>5638.333333333333</v>
      </c>
      <c r="O98"/>
      <c r="P98" s="1">
        <f t="shared" si="21"/>
        <v>5638.333333333333</v>
      </c>
      <c r="Q98"/>
      <c r="R98" s="9"/>
      <c r="S98"/>
      <c r="U98"/>
      <c r="W98"/>
      <c r="Y98"/>
      <c r="AA98"/>
      <c r="AC98"/>
      <c r="AE98"/>
      <c r="AG98"/>
    </row>
    <row r="99" spans="1:33" s="13" customFormat="1" x14ac:dyDescent="0.45">
      <c r="A99" s="12"/>
      <c r="B99" s="3" t="str">
        <f t="shared" si="22"/>
        <v>May</v>
      </c>
      <c r="C99" s="11"/>
      <c r="D99" s="11"/>
      <c r="E99"/>
      <c r="F99" s="36">
        <f t="shared" si="25"/>
        <v>1</v>
      </c>
      <c r="G99"/>
      <c r="H99" s="36">
        <f t="shared" si="23"/>
        <v>1</v>
      </c>
      <c r="I99"/>
      <c r="J99" s="36">
        <f t="shared" si="24"/>
        <v>1</v>
      </c>
      <c r="K99"/>
      <c r="L99" s="1">
        <f t="shared" si="19"/>
        <v>5638.333333333333</v>
      </c>
      <c r="M99"/>
      <c r="N99" s="1">
        <f t="shared" si="20"/>
        <v>5638.333333333333</v>
      </c>
      <c r="O99"/>
      <c r="P99" s="1">
        <f t="shared" si="21"/>
        <v>5638.333333333333</v>
      </c>
      <c r="Q99"/>
      <c r="R99" s="9"/>
      <c r="S99"/>
      <c r="U99"/>
      <c r="W99"/>
      <c r="Y99"/>
      <c r="AA99"/>
      <c r="AC99"/>
      <c r="AE99"/>
      <c r="AG99"/>
    </row>
    <row r="100" spans="1:33" s="13" customFormat="1" x14ac:dyDescent="0.45">
      <c r="A100" s="12"/>
      <c r="B100" s="3" t="str">
        <f t="shared" si="22"/>
        <v>June</v>
      </c>
      <c r="C100" s="11"/>
      <c r="D100" s="11"/>
      <c r="E100"/>
      <c r="F100" s="36">
        <f t="shared" si="25"/>
        <v>1</v>
      </c>
      <c r="G100"/>
      <c r="H100" s="36">
        <f t="shared" si="23"/>
        <v>1</v>
      </c>
      <c r="I100"/>
      <c r="J100" s="36">
        <f t="shared" si="24"/>
        <v>1</v>
      </c>
      <c r="K100"/>
      <c r="L100" s="1">
        <f t="shared" si="19"/>
        <v>5638.333333333333</v>
      </c>
      <c r="M100"/>
      <c r="N100" s="1">
        <f t="shared" si="20"/>
        <v>5638.333333333333</v>
      </c>
      <c r="O100"/>
      <c r="P100" s="1">
        <f t="shared" si="21"/>
        <v>5638.333333333333</v>
      </c>
      <c r="Q100"/>
      <c r="R100" s="9"/>
      <c r="S100"/>
      <c r="U100"/>
      <c r="W100"/>
      <c r="Y100"/>
      <c r="AA100"/>
      <c r="AC100"/>
      <c r="AE100"/>
      <c r="AG100"/>
    </row>
    <row r="101" spans="1:33" s="13" customFormat="1" x14ac:dyDescent="0.45">
      <c r="A101" s="12"/>
      <c r="B101" s="3" t="str">
        <f t="shared" si="22"/>
        <v>July</v>
      </c>
      <c r="C101" s="11"/>
      <c r="D101" s="11"/>
      <c r="E101"/>
      <c r="F101" s="36">
        <f t="shared" si="25"/>
        <v>1</v>
      </c>
      <c r="G101"/>
      <c r="H101" s="36">
        <f t="shared" si="23"/>
        <v>1</v>
      </c>
      <c r="I101"/>
      <c r="J101" s="36">
        <f t="shared" si="24"/>
        <v>1</v>
      </c>
      <c r="K101"/>
      <c r="L101" s="1">
        <f t="shared" si="19"/>
        <v>5638.333333333333</v>
      </c>
      <c r="M101"/>
      <c r="N101" s="1">
        <f t="shared" si="20"/>
        <v>5638.333333333333</v>
      </c>
      <c r="O101"/>
      <c r="P101" s="1">
        <f t="shared" si="21"/>
        <v>5638.333333333333</v>
      </c>
      <c r="Q101"/>
      <c r="R101" s="9"/>
      <c r="S101"/>
      <c r="U101"/>
      <c r="W101"/>
      <c r="Y101"/>
      <c r="AA101"/>
      <c r="AC101"/>
      <c r="AE101"/>
      <c r="AG101"/>
    </row>
    <row r="102" spans="1:33" s="13" customFormat="1" x14ac:dyDescent="0.45">
      <c r="A102" s="12"/>
      <c r="B102" s="3" t="s">
        <v>10</v>
      </c>
      <c r="C102" s="11"/>
      <c r="D102" s="11"/>
      <c r="E102"/>
      <c r="F102" s="11"/>
      <c r="G102"/>
      <c r="H102" s="10"/>
      <c r="I102"/>
      <c r="J102" s="10"/>
      <c r="K102"/>
      <c r="L102" s="18">
        <f>SUM(L90:L101)</f>
        <v>67660.000000000015</v>
      </c>
      <c r="M102"/>
      <c r="N102" s="18">
        <f>SUM(N90:N101)</f>
        <v>67660.000000000015</v>
      </c>
      <c r="O102"/>
      <c r="P102" s="18">
        <f>SUM(P90:P101)</f>
        <v>67660.000000000015</v>
      </c>
      <c r="Q102"/>
      <c r="R102" s="9"/>
      <c r="S102"/>
      <c r="U102"/>
      <c r="W102"/>
      <c r="Y102"/>
      <c r="AA102"/>
      <c r="AC102"/>
      <c r="AE102"/>
      <c r="AG102"/>
    </row>
    <row r="103" spans="1:33" s="13" customFormat="1" ht="14.65" thickBot="1" x14ac:dyDescent="0.5">
      <c r="A103" s="12"/>
      <c r="B103" s="11"/>
      <c r="C103" s="11"/>
      <c r="D103" s="11"/>
      <c r="E103"/>
      <c r="F103" s="11"/>
      <c r="G103"/>
      <c r="H103" s="10"/>
      <c r="I103"/>
      <c r="J103" s="10"/>
      <c r="K103"/>
      <c r="L103" s="10"/>
      <c r="M103"/>
      <c r="O103"/>
      <c r="P103" s="9"/>
      <c r="Q103"/>
      <c r="R103" s="9"/>
      <c r="S103"/>
      <c r="U103"/>
      <c r="W103"/>
      <c r="Y103"/>
      <c r="AA103"/>
      <c r="AC103"/>
      <c r="AE103"/>
      <c r="AG103"/>
    </row>
    <row r="104" spans="1:33" s="13" customFormat="1" ht="14.65" thickBot="1" x14ac:dyDescent="0.5">
      <c r="A104" s="12"/>
      <c r="B104" s="17" t="str">
        <f>"Total Cost of "&amp;A76</f>
        <v>Total Cost of Navigation</v>
      </c>
      <c r="C104" s="16"/>
      <c r="D104" s="16"/>
      <c r="E104" s="15"/>
      <c r="F104" s="15"/>
      <c r="G104" s="15"/>
      <c r="H104" s="14">
        <f>SUM(L102:P102)</f>
        <v>202980.00000000006</v>
      </c>
      <c r="I104"/>
      <c r="J104" s="10"/>
      <c r="K104"/>
      <c r="L104" s="10"/>
      <c r="M104"/>
      <c r="O104"/>
      <c r="P104" s="9"/>
      <c r="Q104"/>
      <c r="R104" s="9"/>
      <c r="S104"/>
      <c r="U104"/>
      <c r="W104"/>
      <c r="Y104"/>
      <c r="AA104"/>
      <c r="AC104"/>
      <c r="AE104"/>
      <c r="AG104"/>
    </row>
    <row r="105" spans="1:33" s="13" customFormat="1" ht="14.65" thickBot="1" x14ac:dyDescent="0.5">
      <c r="A105" s="12"/>
      <c r="B105" s="11"/>
      <c r="C105" s="11"/>
      <c r="D105" s="11"/>
      <c r="E105"/>
      <c r="F105" s="11"/>
      <c r="G105"/>
      <c r="H105" s="10"/>
      <c r="I105"/>
      <c r="J105" s="10"/>
      <c r="K105"/>
      <c r="L105" s="10"/>
      <c r="M105"/>
      <c r="O105"/>
      <c r="P105" s="9"/>
      <c r="Q105"/>
      <c r="R105" s="9"/>
      <c r="S105"/>
      <c r="U105"/>
      <c r="W105"/>
      <c r="Y105"/>
      <c r="AA105"/>
      <c r="AC105"/>
      <c r="AE105"/>
      <c r="AG105"/>
    </row>
    <row r="106" spans="1:33" ht="14.65" thickBot="1" x14ac:dyDescent="0.5">
      <c r="A106" s="28" t="s">
        <v>59</v>
      </c>
      <c r="B106" s="27"/>
      <c r="C106" s="27"/>
      <c r="D106" s="26"/>
    </row>
    <row r="107" spans="1:33" s="49" customFormat="1" x14ac:dyDescent="0.45">
      <c r="A107" s="49" t="s">
        <v>57</v>
      </c>
      <c r="E107" s="50"/>
      <c r="F107" s="51">
        <v>0.1</v>
      </c>
      <c r="G107" s="50"/>
      <c r="I107" s="50"/>
      <c r="M107" s="50"/>
      <c r="O107" s="50"/>
      <c r="Q107" s="50"/>
      <c r="S107" s="50"/>
      <c r="U107" s="50"/>
      <c r="W107" s="50"/>
      <c r="Y107" s="50"/>
      <c r="AA107" s="50"/>
      <c r="AC107" s="50"/>
      <c r="AE107" s="50"/>
      <c r="AG107" s="50"/>
    </row>
    <row r="109" spans="1:33" x14ac:dyDescent="0.45">
      <c r="F109" s="23" t="s">
        <v>60</v>
      </c>
      <c r="G109" s="21"/>
      <c r="H109" s="22"/>
      <c r="I109" s="21"/>
      <c r="J109" s="20"/>
    </row>
    <row r="110" spans="1:33" x14ac:dyDescent="0.45">
      <c r="F110" s="97" t="str">
        <f>F6</f>
        <v>23/24</v>
      </c>
      <c r="H110" s="97" t="str">
        <f>H6</f>
        <v>24/25</v>
      </c>
      <c r="J110" s="97" t="str">
        <f>J6</f>
        <v>25/26</v>
      </c>
    </row>
    <row r="111" spans="1:33" x14ac:dyDescent="0.45">
      <c r="B111" s="3" t="str">
        <f>B42</f>
        <v>Total Cost of Rental Subsidy</v>
      </c>
      <c r="F111" s="52">
        <f>F40+L40</f>
        <v>1080000</v>
      </c>
      <c r="H111" s="52">
        <f>H40+N40</f>
        <v>396000</v>
      </c>
      <c r="J111" s="52">
        <f>J40+P40</f>
        <v>1296000</v>
      </c>
    </row>
    <row r="112" spans="1:33" x14ac:dyDescent="0.45">
      <c r="B112" s="3" t="str">
        <f>B74</f>
        <v>Total Cost of Case Management</v>
      </c>
      <c r="F112" s="52">
        <f>R72</f>
        <v>237825</v>
      </c>
      <c r="H112" s="52">
        <f>T72</f>
        <v>407700</v>
      </c>
      <c r="J112" s="52">
        <f>V72</f>
        <v>407700</v>
      </c>
    </row>
    <row r="113" spans="2:10" x14ac:dyDescent="0.45">
      <c r="B113" s="3" t="str">
        <f>B104</f>
        <v>Total Cost of Navigation</v>
      </c>
      <c r="F113" s="53">
        <f>L102</f>
        <v>67660.000000000015</v>
      </c>
      <c r="H113" s="53">
        <f>N102</f>
        <v>67660.000000000015</v>
      </c>
      <c r="J113" s="53">
        <f>P102</f>
        <v>67660.000000000015</v>
      </c>
    </row>
    <row r="114" spans="2:10" x14ac:dyDescent="0.45">
      <c r="B114" s="3" t="s">
        <v>58</v>
      </c>
      <c r="F114" s="54">
        <f>SUM(F111:F113)</f>
        <v>1385485</v>
      </c>
      <c r="H114" s="54">
        <f>SUM(H111:H113)</f>
        <v>871360</v>
      </c>
      <c r="J114" s="54">
        <f>SUM(J111:J113)</f>
        <v>1771360</v>
      </c>
    </row>
    <row r="115" spans="2:10" x14ac:dyDescent="0.45">
      <c r="B115" s="3" t="str">
        <f>"Cost of Adminstration ("&amp;TEXT(F107,"0.0%")&amp;")"</f>
        <v>Cost of Adminstration (10.0%)</v>
      </c>
      <c r="F115" s="55">
        <f>$F$107*F114</f>
        <v>138548.5</v>
      </c>
      <c r="H115" s="55">
        <f>$F$107*H114</f>
        <v>87136</v>
      </c>
      <c r="J115" s="55">
        <f>$F$107*J114</f>
        <v>177136</v>
      </c>
    </row>
    <row r="116" spans="2:10" x14ac:dyDescent="0.45">
      <c r="B116" s="11"/>
      <c r="F116" s="55"/>
      <c r="H116" s="55"/>
      <c r="J116" s="55"/>
    </row>
    <row r="117" spans="2:10" x14ac:dyDescent="0.45">
      <c r="B117" s="3" t="str">
        <f>B7</f>
        <v>August</v>
      </c>
      <c r="F117" s="55">
        <f t="shared" ref="F117:F128" si="26">F$115/12</f>
        <v>11545.708333333334</v>
      </c>
      <c r="H117" s="55">
        <f t="shared" ref="H117:H128" si="27">H$115/12</f>
        <v>7261.333333333333</v>
      </c>
      <c r="J117" s="55">
        <f t="shared" ref="J117:J128" si="28">J$115/12</f>
        <v>14761.333333333334</v>
      </c>
    </row>
    <row r="118" spans="2:10" x14ac:dyDescent="0.45">
      <c r="B118" s="3" t="str">
        <f t="shared" ref="B118:B128" si="29">B8</f>
        <v>September</v>
      </c>
      <c r="F118" s="55">
        <f t="shared" si="26"/>
        <v>11545.708333333334</v>
      </c>
      <c r="H118" s="55">
        <f t="shared" si="27"/>
        <v>7261.333333333333</v>
      </c>
      <c r="J118" s="55">
        <f t="shared" si="28"/>
        <v>14761.333333333334</v>
      </c>
    </row>
    <row r="119" spans="2:10" x14ac:dyDescent="0.45">
      <c r="B119" s="3" t="str">
        <f t="shared" si="29"/>
        <v>October</v>
      </c>
      <c r="F119" s="55">
        <f t="shared" si="26"/>
        <v>11545.708333333334</v>
      </c>
      <c r="H119" s="55">
        <f t="shared" si="27"/>
        <v>7261.333333333333</v>
      </c>
      <c r="J119" s="55">
        <f t="shared" si="28"/>
        <v>14761.333333333334</v>
      </c>
    </row>
    <row r="120" spans="2:10" x14ac:dyDescent="0.45">
      <c r="B120" s="3" t="str">
        <f t="shared" si="29"/>
        <v>November</v>
      </c>
      <c r="F120" s="55">
        <f t="shared" si="26"/>
        <v>11545.708333333334</v>
      </c>
      <c r="H120" s="55">
        <f t="shared" si="27"/>
        <v>7261.333333333333</v>
      </c>
      <c r="J120" s="55">
        <f t="shared" si="28"/>
        <v>14761.333333333334</v>
      </c>
    </row>
    <row r="121" spans="2:10" x14ac:dyDescent="0.45">
      <c r="B121" s="3" t="str">
        <f t="shared" si="29"/>
        <v>December</v>
      </c>
      <c r="F121" s="55">
        <f t="shared" si="26"/>
        <v>11545.708333333334</v>
      </c>
      <c r="H121" s="55">
        <f t="shared" si="27"/>
        <v>7261.333333333333</v>
      </c>
      <c r="J121" s="55">
        <f t="shared" si="28"/>
        <v>14761.333333333334</v>
      </c>
    </row>
    <row r="122" spans="2:10" x14ac:dyDescent="0.45">
      <c r="B122" s="3" t="str">
        <f t="shared" si="29"/>
        <v>January</v>
      </c>
      <c r="F122" s="55">
        <f t="shared" si="26"/>
        <v>11545.708333333334</v>
      </c>
      <c r="H122" s="55">
        <f t="shared" si="27"/>
        <v>7261.333333333333</v>
      </c>
      <c r="J122" s="55">
        <f t="shared" si="28"/>
        <v>14761.333333333334</v>
      </c>
    </row>
    <row r="123" spans="2:10" x14ac:dyDescent="0.45">
      <c r="B123" s="3" t="str">
        <f t="shared" si="29"/>
        <v>February</v>
      </c>
      <c r="F123" s="55">
        <f t="shared" si="26"/>
        <v>11545.708333333334</v>
      </c>
      <c r="H123" s="55">
        <f t="shared" si="27"/>
        <v>7261.333333333333</v>
      </c>
      <c r="J123" s="55">
        <f t="shared" si="28"/>
        <v>14761.333333333334</v>
      </c>
    </row>
    <row r="124" spans="2:10" x14ac:dyDescent="0.45">
      <c r="B124" s="3" t="str">
        <f t="shared" si="29"/>
        <v>March</v>
      </c>
      <c r="F124" s="55">
        <f t="shared" si="26"/>
        <v>11545.708333333334</v>
      </c>
      <c r="H124" s="55">
        <f t="shared" si="27"/>
        <v>7261.333333333333</v>
      </c>
      <c r="J124" s="55">
        <f t="shared" si="28"/>
        <v>14761.333333333334</v>
      </c>
    </row>
    <row r="125" spans="2:10" x14ac:dyDescent="0.45">
      <c r="B125" s="3" t="str">
        <f t="shared" si="29"/>
        <v>April</v>
      </c>
      <c r="F125" s="55">
        <f t="shared" si="26"/>
        <v>11545.708333333334</v>
      </c>
      <c r="H125" s="55">
        <f t="shared" si="27"/>
        <v>7261.333333333333</v>
      </c>
      <c r="J125" s="55">
        <f t="shared" si="28"/>
        <v>14761.333333333334</v>
      </c>
    </row>
    <row r="126" spans="2:10" x14ac:dyDescent="0.45">
      <c r="B126" s="3" t="str">
        <f t="shared" si="29"/>
        <v>May</v>
      </c>
      <c r="F126" s="55">
        <f t="shared" si="26"/>
        <v>11545.708333333334</v>
      </c>
      <c r="H126" s="55">
        <f t="shared" si="27"/>
        <v>7261.333333333333</v>
      </c>
      <c r="J126" s="55">
        <f t="shared" si="28"/>
        <v>14761.333333333334</v>
      </c>
    </row>
    <row r="127" spans="2:10" x14ac:dyDescent="0.45">
      <c r="B127" s="3" t="str">
        <f t="shared" si="29"/>
        <v>June</v>
      </c>
      <c r="F127" s="55">
        <f t="shared" si="26"/>
        <v>11545.708333333334</v>
      </c>
      <c r="H127" s="55">
        <f t="shared" si="27"/>
        <v>7261.333333333333</v>
      </c>
      <c r="J127" s="55">
        <f t="shared" si="28"/>
        <v>14761.333333333334</v>
      </c>
    </row>
    <row r="128" spans="2:10" x14ac:dyDescent="0.45">
      <c r="B128" s="3" t="str">
        <f t="shared" si="29"/>
        <v>July</v>
      </c>
      <c r="F128" s="55">
        <f t="shared" si="26"/>
        <v>11545.708333333334</v>
      </c>
      <c r="H128" s="55">
        <f t="shared" si="27"/>
        <v>7261.333333333333</v>
      </c>
      <c r="J128" s="55">
        <f t="shared" si="28"/>
        <v>14761.333333333334</v>
      </c>
    </row>
    <row r="129" spans="1:33" s="13" customFormat="1" x14ac:dyDescent="0.45">
      <c r="A129" s="12"/>
      <c r="B129" s="3" t="s">
        <v>10</v>
      </c>
      <c r="C129" s="11"/>
      <c r="D129" s="11"/>
      <c r="E129"/>
      <c r="F129" s="18">
        <f>SUM(F117:F128)</f>
        <v>138548.49999999997</v>
      </c>
      <c r="G129"/>
      <c r="H129" s="18">
        <f>SUM(H117:H128)</f>
        <v>87136</v>
      </c>
      <c r="I129"/>
      <c r="J129" s="18">
        <f>SUM(J117:J128)</f>
        <v>177136.00000000003</v>
      </c>
      <c r="K129"/>
      <c r="L129" s="4"/>
      <c r="M129"/>
      <c r="N129" s="3"/>
      <c r="O129"/>
      <c r="P129" s="3"/>
      <c r="Q129"/>
      <c r="R129" s="9"/>
      <c r="S129"/>
      <c r="U129"/>
      <c r="W129"/>
      <c r="Y129"/>
      <c r="AA129"/>
      <c r="AC129"/>
      <c r="AE129"/>
      <c r="AG129"/>
    </row>
    <row r="130" spans="1:33" ht="14.65" thickBot="1" x14ac:dyDescent="0.5">
      <c r="F130" s="55"/>
      <c r="H130" s="55"/>
      <c r="J130" s="55"/>
    </row>
    <row r="131" spans="1:33" s="13" customFormat="1" ht="14.65" thickBot="1" x14ac:dyDescent="0.5">
      <c r="A131" s="12"/>
      <c r="B131" s="17" t="str">
        <f>"Total Cost of "&amp;A106</f>
        <v>Total Cost of Administration</v>
      </c>
      <c r="C131" s="16"/>
      <c r="D131" s="16"/>
      <c r="E131" s="15"/>
      <c r="F131" s="15"/>
      <c r="G131" s="15"/>
      <c r="H131" s="14">
        <f>SUM(F129:J129)</f>
        <v>402820.5</v>
      </c>
      <c r="I131"/>
      <c r="J131" s="10"/>
      <c r="K131"/>
      <c r="L131" s="10"/>
      <c r="M131"/>
      <c r="O131"/>
      <c r="P131" s="9"/>
      <c r="Q131"/>
      <c r="R131" s="9"/>
      <c r="S131"/>
      <c r="U131"/>
      <c r="W131"/>
      <c r="Y131"/>
      <c r="AA131"/>
      <c r="AC131"/>
      <c r="AE131"/>
      <c r="AG131"/>
    </row>
    <row r="132" spans="1:33" ht="14.65" thickBot="1" x14ac:dyDescent="0.5">
      <c r="F132" s="55"/>
      <c r="H132" s="55"/>
      <c r="J132" s="55"/>
    </row>
    <row r="133" spans="1:33" ht="14.65" thickBot="1" x14ac:dyDescent="0.5">
      <c r="A133" s="28" t="s">
        <v>63</v>
      </c>
      <c r="B133" s="27"/>
      <c r="C133" s="27"/>
      <c r="D133" s="26"/>
    </row>
    <row r="134" spans="1:33" customFormat="1" x14ac:dyDescent="0.45">
      <c r="F134" s="97" t="str">
        <f>F6</f>
        <v>23/24</v>
      </c>
      <c r="H134" s="97" t="str">
        <f>H6</f>
        <v>24/25</v>
      </c>
      <c r="J134" s="97" t="str">
        <f>J6</f>
        <v>25/26</v>
      </c>
    </row>
    <row r="135" spans="1:33" x14ac:dyDescent="0.45">
      <c r="B135" s="3" t="str">
        <f>B7</f>
        <v>August</v>
      </c>
      <c r="F135" s="52">
        <f t="shared" ref="F135:F146" si="30">F28+L28+R60+L90+F117</f>
        <v>46846.541666666672</v>
      </c>
      <c r="H135" s="52">
        <f t="shared" ref="H135:H146" si="31">H28+N28+T60+N90+H117</f>
        <v>202874.66666666669</v>
      </c>
      <c r="J135" s="52">
        <f t="shared" ref="J135:J146" si="32">J28+P28+V60+P90+J117</f>
        <v>66374.666666666672</v>
      </c>
    </row>
    <row r="136" spans="1:33" x14ac:dyDescent="0.45">
      <c r="B136" s="3" t="str">
        <f t="shared" ref="B136:B146" si="33">B8</f>
        <v>September</v>
      </c>
      <c r="F136" s="52">
        <f t="shared" si="30"/>
        <v>58846.541666666672</v>
      </c>
      <c r="H136" s="52">
        <f t="shared" si="31"/>
        <v>202874.66666666669</v>
      </c>
      <c r="J136" s="52">
        <f t="shared" si="32"/>
        <v>66374.666666666672</v>
      </c>
    </row>
    <row r="137" spans="1:33" x14ac:dyDescent="0.45">
      <c r="B137" s="3" t="str">
        <f t="shared" si="33"/>
        <v>October</v>
      </c>
      <c r="F137" s="52">
        <f t="shared" si="30"/>
        <v>76509.041666666672</v>
      </c>
      <c r="H137" s="52">
        <f t="shared" si="31"/>
        <v>46874.666666666672</v>
      </c>
      <c r="J137" s="52">
        <f t="shared" si="32"/>
        <v>66374.666666666672</v>
      </c>
    </row>
    <row r="138" spans="1:33" x14ac:dyDescent="0.45">
      <c r="B138" s="3" t="str">
        <f t="shared" si="33"/>
        <v>November</v>
      </c>
      <c r="F138" s="52">
        <f t="shared" si="30"/>
        <v>88509.041666666657</v>
      </c>
      <c r="H138" s="52">
        <f t="shared" si="31"/>
        <v>46874.666666666672</v>
      </c>
      <c r="J138" s="52">
        <f t="shared" si="32"/>
        <v>66374.666666666672</v>
      </c>
    </row>
    <row r="139" spans="1:33" x14ac:dyDescent="0.45">
      <c r="B139" s="3" t="str">
        <f t="shared" si="33"/>
        <v>December</v>
      </c>
      <c r="F139" s="52">
        <f t="shared" si="30"/>
        <v>106171.54166666666</v>
      </c>
      <c r="H139" s="52">
        <f t="shared" si="31"/>
        <v>46874.666666666672</v>
      </c>
      <c r="J139" s="52">
        <f t="shared" si="32"/>
        <v>210374.66666666669</v>
      </c>
    </row>
    <row r="140" spans="1:33" x14ac:dyDescent="0.45">
      <c r="B140" s="3" t="str">
        <f t="shared" si="33"/>
        <v>January</v>
      </c>
      <c r="F140" s="52">
        <f t="shared" si="30"/>
        <v>118171.54166666666</v>
      </c>
      <c r="H140" s="52">
        <f t="shared" si="31"/>
        <v>58874.666666666672</v>
      </c>
      <c r="J140" s="52">
        <f t="shared" si="32"/>
        <v>210374.66666666669</v>
      </c>
    </row>
    <row r="141" spans="1:33" x14ac:dyDescent="0.45">
      <c r="B141" s="3" t="str">
        <f t="shared" si="33"/>
        <v>February</v>
      </c>
      <c r="F141" s="52">
        <f t="shared" si="30"/>
        <v>135834.04166666666</v>
      </c>
      <c r="H141" s="52">
        <f t="shared" si="31"/>
        <v>58874.666666666672</v>
      </c>
      <c r="J141" s="52">
        <f t="shared" si="32"/>
        <v>210374.66666666669</v>
      </c>
    </row>
    <row r="142" spans="1:33" x14ac:dyDescent="0.45">
      <c r="B142" s="3" t="str">
        <f t="shared" si="33"/>
        <v>March</v>
      </c>
      <c r="F142" s="52">
        <f t="shared" si="30"/>
        <v>147834.04166666669</v>
      </c>
      <c r="H142" s="52">
        <f t="shared" si="31"/>
        <v>58874.666666666672</v>
      </c>
      <c r="J142" s="52">
        <f t="shared" si="32"/>
        <v>210374.66666666669</v>
      </c>
    </row>
    <row r="143" spans="1:33" x14ac:dyDescent="0.45">
      <c r="B143" s="3" t="str">
        <f t="shared" si="33"/>
        <v>April</v>
      </c>
      <c r="F143" s="52">
        <f t="shared" si="30"/>
        <v>165496.54166666669</v>
      </c>
      <c r="H143" s="52">
        <f t="shared" si="31"/>
        <v>58874.666666666672</v>
      </c>
      <c r="J143" s="52">
        <f t="shared" si="32"/>
        <v>210374.66666666669</v>
      </c>
    </row>
    <row r="144" spans="1:33" x14ac:dyDescent="0.45">
      <c r="B144" s="3" t="str">
        <f t="shared" si="33"/>
        <v>May</v>
      </c>
      <c r="F144" s="52">
        <f t="shared" si="30"/>
        <v>177496.54166666669</v>
      </c>
      <c r="H144" s="52">
        <f t="shared" si="31"/>
        <v>58874.666666666672</v>
      </c>
      <c r="J144" s="52">
        <f t="shared" si="32"/>
        <v>210374.66666666669</v>
      </c>
    </row>
    <row r="145" spans="1:33" x14ac:dyDescent="0.45">
      <c r="B145" s="3" t="str">
        <f t="shared" si="33"/>
        <v>June</v>
      </c>
      <c r="F145" s="52">
        <f t="shared" si="30"/>
        <v>195159.04166666669</v>
      </c>
      <c r="H145" s="52">
        <f t="shared" si="31"/>
        <v>58874.666666666672</v>
      </c>
      <c r="J145" s="52">
        <f t="shared" si="32"/>
        <v>210374.66666666669</v>
      </c>
    </row>
    <row r="146" spans="1:33" x14ac:dyDescent="0.45">
      <c r="B146" s="3" t="str">
        <f t="shared" si="33"/>
        <v>July</v>
      </c>
      <c r="F146" s="52">
        <f t="shared" si="30"/>
        <v>207159.04166666669</v>
      </c>
      <c r="H146" s="52">
        <f t="shared" si="31"/>
        <v>58874.666666666672</v>
      </c>
      <c r="J146" s="52">
        <f t="shared" si="32"/>
        <v>210374.66666666669</v>
      </c>
    </row>
    <row r="147" spans="1:33" x14ac:dyDescent="0.45">
      <c r="B147" s="3" t="s">
        <v>10</v>
      </c>
      <c r="F147" s="18">
        <f>SUM(F135:F146)</f>
        <v>1524033.5000000002</v>
      </c>
      <c r="H147" s="18">
        <f>SUM(H135:H146)</f>
        <v>958495.99999999977</v>
      </c>
      <c r="J147" s="18">
        <f>SUM(J135:J146)</f>
        <v>1948496.0000000005</v>
      </c>
    </row>
    <row r="148" spans="1:33" ht="14.65" thickBot="1" x14ac:dyDescent="0.5">
      <c r="F148" s="55"/>
      <c r="H148" s="55"/>
      <c r="J148" s="55"/>
    </row>
    <row r="149" spans="1:33" s="13" customFormat="1" ht="14.65" thickBot="1" x14ac:dyDescent="0.5">
      <c r="A149" s="12"/>
      <c r="B149" s="17" t="str">
        <f>"Total Cost of "&amp;A133</f>
        <v>Total Cost of All Publicly Funded Costs</v>
      </c>
      <c r="C149" s="16"/>
      <c r="D149" s="16"/>
      <c r="E149" s="15"/>
      <c r="F149" s="15"/>
      <c r="G149" s="15"/>
      <c r="H149" s="14">
        <f>SUM(F147:J147)</f>
        <v>4431025.5</v>
      </c>
      <c r="I149"/>
      <c r="J149" s="10"/>
      <c r="K149"/>
      <c r="L149" s="10"/>
      <c r="M149"/>
      <c r="O149"/>
      <c r="P149" s="9"/>
      <c r="Q149"/>
      <c r="R149" s="9"/>
      <c r="S149"/>
      <c r="U149"/>
      <c r="W149"/>
      <c r="Y149"/>
      <c r="AA149"/>
      <c r="AC149"/>
      <c r="AE149"/>
      <c r="AG149"/>
    </row>
    <row r="150" spans="1:33" x14ac:dyDescent="0.45">
      <c r="F150" s="55"/>
      <c r="H150" s="55"/>
      <c r="J150" s="55"/>
    </row>
    <row r="151" spans="1:33" x14ac:dyDescent="0.45">
      <c r="F151" s="55"/>
      <c r="H151" s="55"/>
      <c r="J151" s="55"/>
    </row>
    <row r="152" spans="1:33" x14ac:dyDescent="0.45">
      <c r="F152" s="55"/>
      <c r="H152" s="55"/>
      <c r="J152" s="55"/>
    </row>
    <row r="153" spans="1:33" x14ac:dyDescent="0.45">
      <c r="F153" s="55"/>
      <c r="H153" s="55"/>
      <c r="J153" s="55"/>
    </row>
    <row r="154" spans="1:33" x14ac:dyDescent="0.45">
      <c r="F154" s="55"/>
      <c r="H154" s="55"/>
      <c r="J154" s="55"/>
    </row>
    <row r="155" spans="1:33" x14ac:dyDescent="0.45">
      <c r="F155" s="55"/>
      <c r="H155" s="55"/>
      <c r="J155" s="55"/>
    </row>
    <row r="156" spans="1:33" x14ac:dyDescent="0.45">
      <c r="F156" s="55"/>
      <c r="H156" s="55"/>
      <c r="J156" s="55"/>
    </row>
    <row r="157" spans="1:33" x14ac:dyDescent="0.45">
      <c r="F157" s="55"/>
      <c r="H157" s="55"/>
      <c r="J157" s="55"/>
    </row>
    <row r="158" spans="1:33" x14ac:dyDescent="0.45">
      <c r="F158" s="55"/>
      <c r="H158" s="55"/>
      <c r="J158" s="55"/>
    </row>
    <row r="159" spans="1:33" x14ac:dyDescent="0.45">
      <c r="F159" s="55"/>
      <c r="H159" s="55"/>
      <c r="J159" s="55"/>
    </row>
    <row r="160" spans="1:33" x14ac:dyDescent="0.45">
      <c r="F160" s="55"/>
      <c r="H160" s="55"/>
      <c r="J160" s="55"/>
    </row>
    <row r="161" spans="6:10" x14ac:dyDescent="0.45">
      <c r="F161" s="55"/>
      <c r="H161" s="55"/>
      <c r="J161" s="55"/>
    </row>
    <row r="162" spans="6:10" x14ac:dyDescent="0.45">
      <c r="F162" s="55"/>
      <c r="H162" s="55"/>
      <c r="J162" s="55"/>
    </row>
    <row r="163" spans="6:10" x14ac:dyDescent="0.45">
      <c r="F163" s="55"/>
      <c r="H163" s="55"/>
      <c r="J163" s="55"/>
    </row>
    <row r="164" spans="6:10" x14ac:dyDescent="0.45">
      <c r="F164" s="55"/>
      <c r="H164" s="55"/>
      <c r="J164" s="55"/>
    </row>
    <row r="165" spans="6:10" x14ac:dyDescent="0.45">
      <c r="F165" s="55"/>
      <c r="H165" s="55"/>
      <c r="J165" s="55"/>
    </row>
    <row r="166" spans="6:10" x14ac:dyDescent="0.45">
      <c r="F166" s="55"/>
      <c r="H166" s="55"/>
      <c r="J166" s="55"/>
    </row>
    <row r="167" spans="6:10" x14ac:dyDescent="0.45">
      <c r="F167" s="55"/>
      <c r="H167" s="55"/>
      <c r="J167" s="55"/>
    </row>
    <row r="168" spans="6:10" x14ac:dyDescent="0.45">
      <c r="F168" s="55"/>
      <c r="H168" s="55"/>
      <c r="J168" s="55"/>
    </row>
    <row r="169" spans="6:10" x14ac:dyDescent="0.45">
      <c r="F169" s="55"/>
      <c r="H169" s="55"/>
      <c r="J169" s="55"/>
    </row>
    <row r="170" spans="6:10" x14ac:dyDescent="0.45">
      <c r="F170" s="55"/>
      <c r="H170" s="55"/>
      <c r="J170" s="55"/>
    </row>
    <row r="171" spans="6:10" x14ac:dyDescent="0.45">
      <c r="F171" s="55"/>
      <c r="H171" s="55"/>
      <c r="J171" s="55"/>
    </row>
    <row r="172" spans="6:10" x14ac:dyDescent="0.45">
      <c r="F172" s="55"/>
      <c r="H172" s="55"/>
      <c r="J172" s="55"/>
    </row>
    <row r="173" spans="6:10" x14ac:dyDescent="0.45">
      <c r="F173" s="55"/>
      <c r="H173" s="55"/>
      <c r="J173" s="55"/>
    </row>
    <row r="174" spans="6:10" x14ac:dyDescent="0.45">
      <c r="F174" s="55"/>
      <c r="H174" s="55"/>
      <c r="J174" s="55"/>
    </row>
    <row r="175" spans="6:10" x14ac:dyDescent="0.45">
      <c r="F175" s="55"/>
      <c r="H175" s="55"/>
      <c r="J175" s="55"/>
    </row>
    <row r="176" spans="6:10" x14ac:dyDescent="0.45">
      <c r="F176" s="55"/>
      <c r="H176" s="55"/>
      <c r="J176" s="55"/>
    </row>
    <row r="177" spans="6:10" x14ac:dyDescent="0.45">
      <c r="F177" s="55"/>
      <c r="H177" s="55"/>
      <c r="J177" s="55"/>
    </row>
    <row r="178" spans="6:10" x14ac:dyDescent="0.45">
      <c r="F178" s="55"/>
      <c r="H178" s="55"/>
      <c r="J178" s="55"/>
    </row>
    <row r="179" spans="6:10" x14ac:dyDescent="0.45">
      <c r="F179" s="55"/>
      <c r="H179" s="55"/>
      <c r="J179" s="55"/>
    </row>
    <row r="180" spans="6:10" x14ac:dyDescent="0.45">
      <c r="F180" s="55"/>
      <c r="H180" s="55"/>
      <c r="J180" s="55"/>
    </row>
    <row r="181" spans="6:10" x14ac:dyDescent="0.45">
      <c r="F181" s="55"/>
      <c r="H181" s="55"/>
      <c r="J181" s="55"/>
    </row>
    <row r="182" spans="6:10" x14ac:dyDescent="0.45">
      <c r="F182" s="55"/>
      <c r="H182" s="55"/>
      <c r="J182" s="55"/>
    </row>
    <row r="183" spans="6:10" x14ac:dyDescent="0.45">
      <c r="F183" s="55"/>
      <c r="H183" s="55"/>
      <c r="J183" s="55"/>
    </row>
    <row r="184" spans="6:10" x14ac:dyDescent="0.45">
      <c r="F184" s="55"/>
      <c r="H184" s="55"/>
      <c r="J184" s="55"/>
    </row>
    <row r="185" spans="6:10" x14ac:dyDescent="0.45">
      <c r="F185" s="55"/>
      <c r="H185" s="55"/>
      <c r="J185" s="55"/>
    </row>
    <row r="186" spans="6:10" x14ac:dyDescent="0.45">
      <c r="F186" s="55"/>
      <c r="H186" s="55"/>
      <c r="J186" s="55"/>
    </row>
    <row r="187" spans="6:10" x14ac:dyDescent="0.45">
      <c r="F187" s="55"/>
      <c r="H187" s="55"/>
      <c r="J187" s="55"/>
    </row>
    <row r="188" spans="6:10" x14ac:dyDescent="0.45">
      <c r="F188" s="55"/>
      <c r="H188" s="55"/>
      <c r="J188" s="55"/>
    </row>
    <row r="189" spans="6:10" x14ac:dyDescent="0.45">
      <c r="F189" s="55"/>
      <c r="H189" s="55"/>
      <c r="J189" s="55"/>
    </row>
    <row r="190" spans="6:10" x14ac:dyDescent="0.45">
      <c r="F190" s="55"/>
      <c r="H190" s="55"/>
      <c r="J190" s="55"/>
    </row>
    <row r="191" spans="6:10" x14ac:dyDescent="0.45">
      <c r="F191" s="55"/>
      <c r="H191" s="55"/>
      <c r="J191" s="55"/>
    </row>
    <row r="192" spans="6:10" x14ac:dyDescent="0.45">
      <c r="F192" s="55"/>
      <c r="H192" s="55"/>
      <c r="J192" s="55"/>
    </row>
    <row r="193" spans="6:10" x14ac:dyDescent="0.45">
      <c r="F193" s="55"/>
      <c r="H193" s="55"/>
      <c r="J193" s="55"/>
    </row>
    <row r="194" spans="6:10" x14ac:dyDescent="0.45">
      <c r="F194" s="55"/>
      <c r="H194" s="55"/>
      <c r="J194" s="55"/>
    </row>
    <row r="195" spans="6:10" x14ac:dyDescent="0.45">
      <c r="F195" s="55"/>
      <c r="H195" s="55"/>
      <c r="J195" s="55"/>
    </row>
    <row r="196" spans="6:10" x14ac:dyDescent="0.45">
      <c r="F196" s="55"/>
      <c r="H196" s="55"/>
      <c r="J196" s="55"/>
    </row>
    <row r="197" spans="6:10" x14ac:dyDescent="0.45">
      <c r="F197" s="55"/>
      <c r="H197" s="55"/>
      <c r="J197" s="55"/>
    </row>
    <row r="198" spans="6:10" x14ac:dyDescent="0.45">
      <c r="F198" s="55"/>
      <c r="H198" s="55"/>
      <c r="J198" s="55"/>
    </row>
    <row r="199" spans="6:10" x14ac:dyDescent="0.45">
      <c r="F199" s="55"/>
      <c r="H199" s="55"/>
      <c r="J199" s="55"/>
    </row>
    <row r="200" spans="6:10" x14ac:dyDescent="0.45">
      <c r="F200" s="55"/>
      <c r="H200" s="55"/>
      <c r="J200" s="55"/>
    </row>
    <row r="201" spans="6:10" x14ac:dyDescent="0.45">
      <c r="F201" s="55"/>
      <c r="H201" s="55"/>
      <c r="J201" s="55"/>
    </row>
    <row r="202" spans="6:10" x14ac:dyDescent="0.45">
      <c r="F202" s="55"/>
      <c r="H202" s="55"/>
      <c r="J202" s="55"/>
    </row>
    <row r="203" spans="6:10" x14ac:dyDescent="0.45">
      <c r="F203" s="55"/>
      <c r="H203" s="55"/>
      <c r="J203" s="55"/>
    </row>
    <row r="204" spans="6:10" x14ac:dyDescent="0.45">
      <c r="F204" s="55"/>
      <c r="H204" s="55"/>
      <c r="J204" s="55"/>
    </row>
    <row r="205" spans="6:10" x14ac:dyDescent="0.45">
      <c r="F205" s="55"/>
      <c r="H205" s="55"/>
      <c r="J205" s="55"/>
    </row>
    <row r="206" spans="6:10" x14ac:dyDescent="0.45">
      <c r="F206" s="55"/>
      <c r="H206" s="55"/>
      <c r="J206" s="55"/>
    </row>
    <row r="207" spans="6:10" x14ac:dyDescent="0.45">
      <c r="F207" s="55"/>
      <c r="H207" s="55"/>
      <c r="J207" s="55"/>
    </row>
    <row r="208" spans="6:10" x14ac:dyDescent="0.45">
      <c r="F208" s="55"/>
      <c r="H208" s="55"/>
      <c r="J208" s="55"/>
    </row>
    <row r="209" spans="6:10" x14ac:dyDescent="0.45">
      <c r="F209" s="55"/>
      <c r="H209" s="55"/>
      <c r="J209" s="55"/>
    </row>
    <row r="210" spans="6:10" x14ac:dyDescent="0.45">
      <c r="F210" s="55"/>
      <c r="H210" s="55"/>
      <c r="J210" s="55"/>
    </row>
    <row r="211" spans="6:10" x14ac:dyDescent="0.45">
      <c r="F211" s="55"/>
      <c r="H211" s="55"/>
      <c r="J211" s="55"/>
    </row>
    <row r="212" spans="6:10" x14ac:dyDescent="0.45">
      <c r="F212" s="55"/>
      <c r="H212" s="55"/>
      <c r="J212" s="55"/>
    </row>
    <row r="213" spans="6:10" x14ac:dyDescent="0.45">
      <c r="F213" s="55"/>
      <c r="H213" s="55"/>
      <c r="J213" s="55"/>
    </row>
    <row r="214" spans="6:10" x14ac:dyDescent="0.45">
      <c r="F214" s="55"/>
      <c r="H214" s="55"/>
      <c r="J214" s="55"/>
    </row>
    <row r="215" spans="6:10" x14ac:dyDescent="0.45">
      <c r="F215" s="55"/>
      <c r="H215" s="55"/>
      <c r="J215" s="55"/>
    </row>
    <row r="216" spans="6:10" x14ac:dyDescent="0.45">
      <c r="F216" s="55"/>
      <c r="H216" s="55"/>
      <c r="J216" s="55"/>
    </row>
    <row r="217" spans="6:10" x14ac:dyDescent="0.45">
      <c r="F217" s="55"/>
      <c r="H217" s="55"/>
      <c r="J217" s="55"/>
    </row>
    <row r="218" spans="6:10" x14ac:dyDescent="0.45">
      <c r="F218" s="55"/>
      <c r="H218" s="55"/>
      <c r="J218" s="55"/>
    </row>
    <row r="219" spans="6:10" x14ac:dyDescent="0.45">
      <c r="F219" s="55"/>
      <c r="H219" s="55"/>
      <c r="J219" s="55"/>
    </row>
    <row r="220" spans="6:10" x14ac:dyDescent="0.45">
      <c r="F220" s="55"/>
      <c r="H220" s="55"/>
      <c r="J220" s="55"/>
    </row>
    <row r="221" spans="6:10" x14ac:dyDescent="0.45">
      <c r="F221" s="55"/>
      <c r="H221" s="55"/>
      <c r="J221" s="55"/>
    </row>
    <row r="222" spans="6:10" x14ac:dyDescent="0.45">
      <c r="F222" s="55"/>
      <c r="H222" s="55"/>
      <c r="J222" s="55"/>
    </row>
    <row r="223" spans="6:10" x14ac:dyDescent="0.45">
      <c r="F223" s="55"/>
      <c r="H223" s="55"/>
      <c r="J223" s="55"/>
    </row>
    <row r="224" spans="6:10" x14ac:dyDescent="0.45">
      <c r="F224" s="55"/>
      <c r="H224" s="55"/>
      <c r="J224" s="55"/>
    </row>
    <row r="225" spans="6:10" x14ac:dyDescent="0.45">
      <c r="F225" s="55"/>
      <c r="H225" s="55"/>
      <c r="J225" s="55"/>
    </row>
    <row r="226" spans="6:10" x14ac:dyDescent="0.45">
      <c r="F226" s="55"/>
      <c r="H226" s="55"/>
      <c r="J226" s="55"/>
    </row>
    <row r="227" spans="6:10" x14ac:dyDescent="0.45">
      <c r="F227" s="55"/>
      <c r="H227" s="55"/>
      <c r="J227" s="55"/>
    </row>
    <row r="228" spans="6:10" x14ac:dyDescent="0.45">
      <c r="F228" s="55"/>
      <c r="H228" s="55"/>
      <c r="J228" s="55"/>
    </row>
    <row r="229" spans="6:10" x14ac:dyDescent="0.45">
      <c r="F229" s="55"/>
      <c r="H229" s="55"/>
      <c r="J229" s="55"/>
    </row>
    <row r="230" spans="6:10" x14ac:dyDescent="0.45">
      <c r="F230" s="55"/>
      <c r="H230" s="55"/>
      <c r="J230" s="55"/>
    </row>
    <row r="231" spans="6:10" x14ac:dyDescent="0.45">
      <c r="F231" s="55"/>
      <c r="H231" s="55"/>
      <c r="J231" s="55"/>
    </row>
    <row r="232" spans="6:10" x14ac:dyDescent="0.45">
      <c r="F232" s="55"/>
      <c r="H232" s="55"/>
      <c r="J232" s="55"/>
    </row>
    <row r="233" spans="6:10" x14ac:dyDescent="0.45">
      <c r="F233" s="55"/>
      <c r="H233" s="55"/>
      <c r="J233" s="55"/>
    </row>
    <row r="234" spans="6:10" x14ac:dyDescent="0.45">
      <c r="F234" s="55"/>
      <c r="H234" s="55"/>
      <c r="J234" s="55"/>
    </row>
    <row r="235" spans="6:10" x14ac:dyDescent="0.45">
      <c r="F235" s="55"/>
      <c r="H235" s="55"/>
      <c r="J235" s="55"/>
    </row>
    <row r="236" spans="6:10" x14ac:dyDescent="0.45">
      <c r="F236" s="55"/>
      <c r="H236" s="55"/>
      <c r="J236" s="55"/>
    </row>
    <row r="237" spans="6:10" x14ac:dyDescent="0.45">
      <c r="F237" s="55"/>
      <c r="H237" s="55"/>
      <c r="J237" s="55"/>
    </row>
    <row r="238" spans="6:10" x14ac:dyDescent="0.45">
      <c r="F238" s="55"/>
      <c r="H238" s="55"/>
      <c r="J238" s="55"/>
    </row>
    <row r="239" spans="6:10" x14ac:dyDescent="0.45">
      <c r="F239" s="55"/>
      <c r="H239" s="55"/>
      <c r="J239" s="55"/>
    </row>
    <row r="240" spans="6:10" x14ac:dyDescent="0.45">
      <c r="F240" s="55"/>
      <c r="H240" s="55"/>
      <c r="J240" s="55"/>
    </row>
    <row r="241" spans="6:10" x14ac:dyDescent="0.45">
      <c r="F241" s="55"/>
      <c r="H241" s="55"/>
      <c r="J241" s="55"/>
    </row>
    <row r="242" spans="6:10" x14ac:dyDescent="0.45">
      <c r="F242" s="55"/>
      <c r="H242" s="55"/>
      <c r="J242" s="55"/>
    </row>
    <row r="243" spans="6:10" x14ac:dyDescent="0.45">
      <c r="F243" s="55"/>
      <c r="H243" s="55"/>
      <c r="J243" s="55"/>
    </row>
    <row r="244" spans="6:10" x14ac:dyDescent="0.45">
      <c r="F244" s="55"/>
      <c r="H244" s="55"/>
      <c r="J244" s="55"/>
    </row>
    <row r="245" spans="6:10" x14ac:dyDescent="0.45">
      <c r="F245" s="55"/>
      <c r="H245" s="55"/>
      <c r="J245" s="55"/>
    </row>
    <row r="246" spans="6:10" x14ac:dyDescent="0.45">
      <c r="F246" s="55"/>
      <c r="H246" s="55"/>
      <c r="J246" s="55"/>
    </row>
    <row r="247" spans="6:10" x14ac:dyDescent="0.45">
      <c r="F247" s="55"/>
      <c r="H247" s="55"/>
      <c r="J247" s="55"/>
    </row>
    <row r="248" spans="6:10" x14ac:dyDescent="0.45">
      <c r="F248" s="55"/>
      <c r="H248" s="55"/>
      <c r="J248" s="55"/>
    </row>
    <row r="249" spans="6:10" x14ac:dyDescent="0.45">
      <c r="F249" s="55"/>
      <c r="H249" s="55"/>
      <c r="J249" s="55"/>
    </row>
    <row r="250" spans="6:10" x14ac:dyDescent="0.45">
      <c r="F250" s="55"/>
      <c r="H250" s="55"/>
      <c r="J250" s="55"/>
    </row>
    <row r="251" spans="6:10" x14ac:dyDescent="0.45">
      <c r="F251" s="55"/>
      <c r="H251" s="55"/>
      <c r="J251" s="55"/>
    </row>
    <row r="252" spans="6:10" x14ac:dyDescent="0.45">
      <c r="F252" s="55"/>
      <c r="H252" s="55"/>
      <c r="J252" s="55"/>
    </row>
    <row r="253" spans="6:10" x14ac:dyDescent="0.45">
      <c r="F253" s="55"/>
      <c r="H253" s="55"/>
      <c r="J253" s="55"/>
    </row>
    <row r="254" spans="6:10" x14ac:dyDescent="0.45">
      <c r="F254" s="55"/>
      <c r="H254" s="55"/>
      <c r="J254" s="55"/>
    </row>
    <row r="255" spans="6:10" x14ac:dyDescent="0.45">
      <c r="F255" s="55"/>
      <c r="H255" s="55"/>
      <c r="J255" s="55"/>
    </row>
    <row r="256" spans="6:10" x14ac:dyDescent="0.45">
      <c r="F256" s="55"/>
      <c r="H256" s="55"/>
      <c r="J256" s="55"/>
    </row>
    <row r="257" spans="6:10" x14ac:dyDescent="0.45">
      <c r="F257" s="55"/>
      <c r="H257" s="55"/>
      <c r="J257" s="55"/>
    </row>
    <row r="258" spans="6:10" x14ac:dyDescent="0.45">
      <c r="F258" s="55"/>
      <c r="H258" s="55"/>
      <c r="J258" s="55"/>
    </row>
    <row r="259" spans="6:10" x14ac:dyDescent="0.45">
      <c r="F259" s="55"/>
      <c r="H259" s="55"/>
      <c r="J259" s="55"/>
    </row>
    <row r="260" spans="6:10" x14ac:dyDescent="0.45">
      <c r="F260" s="55"/>
      <c r="H260" s="55"/>
      <c r="J260" s="55"/>
    </row>
    <row r="261" spans="6:10" x14ac:dyDescent="0.45">
      <c r="F261" s="55"/>
      <c r="H261" s="55"/>
      <c r="J261" s="55"/>
    </row>
    <row r="262" spans="6:10" x14ac:dyDescent="0.45">
      <c r="F262" s="55"/>
      <c r="H262" s="55"/>
      <c r="J262" s="55"/>
    </row>
    <row r="263" spans="6:10" x14ac:dyDescent="0.45">
      <c r="F263" s="55"/>
      <c r="H263" s="55"/>
      <c r="J263" s="55"/>
    </row>
    <row r="264" spans="6:10" x14ac:dyDescent="0.45">
      <c r="F264" s="55"/>
      <c r="H264" s="55"/>
      <c r="J264" s="55"/>
    </row>
    <row r="265" spans="6:10" x14ac:dyDescent="0.45">
      <c r="F265" s="55"/>
      <c r="H265" s="55"/>
      <c r="J265" s="55"/>
    </row>
    <row r="266" spans="6:10" x14ac:dyDescent="0.45">
      <c r="F266" s="55"/>
      <c r="H266" s="55"/>
      <c r="J266" s="55"/>
    </row>
    <row r="267" spans="6:10" x14ac:dyDescent="0.45">
      <c r="F267" s="55"/>
      <c r="H267" s="55"/>
      <c r="J267" s="55"/>
    </row>
    <row r="268" spans="6:10" x14ac:dyDescent="0.45">
      <c r="F268" s="55"/>
      <c r="H268" s="55"/>
      <c r="J268" s="55"/>
    </row>
    <row r="269" spans="6:10" x14ac:dyDescent="0.45">
      <c r="F269" s="55"/>
      <c r="H269" s="55"/>
      <c r="J269" s="55"/>
    </row>
    <row r="270" spans="6:10" x14ac:dyDescent="0.45">
      <c r="F270" s="55"/>
      <c r="H270" s="55"/>
      <c r="J270" s="55"/>
    </row>
    <row r="271" spans="6:10" x14ac:dyDescent="0.45">
      <c r="F271" s="55"/>
      <c r="H271" s="55"/>
      <c r="J271" s="55"/>
    </row>
    <row r="272" spans="6:10" x14ac:dyDescent="0.45">
      <c r="F272" s="55"/>
      <c r="H272" s="55"/>
      <c r="J272" s="55"/>
    </row>
    <row r="273" spans="6:10" x14ac:dyDescent="0.45">
      <c r="F273" s="55"/>
      <c r="H273" s="55"/>
      <c r="J273" s="55"/>
    </row>
    <row r="274" spans="6:10" x14ac:dyDescent="0.45">
      <c r="F274" s="55"/>
      <c r="H274" s="55"/>
      <c r="J274" s="55"/>
    </row>
    <row r="275" spans="6:10" x14ac:dyDescent="0.45">
      <c r="F275" s="55"/>
      <c r="H275" s="55"/>
      <c r="J275" s="55"/>
    </row>
    <row r="276" spans="6:10" x14ac:dyDescent="0.45">
      <c r="F276" s="55"/>
      <c r="H276" s="55"/>
      <c r="J276" s="55"/>
    </row>
    <row r="277" spans="6:10" x14ac:dyDescent="0.45">
      <c r="F277" s="55"/>
      <c r="H277" s="55"/>
      <c r="J277" s="55"/>
    </row>
    <row r="278" spans="6:10" x14ac:dyDescent="0.45">
      <c r="F278" s="55"/>
      <c r="H278" s="55"/>
      <c r="J278" s="55"/>
    </row>
    <row r="279" spans="6:10" x14ac:dyDescent="0.45">
      <c r="F279" s="55"/>
      <c r="H279" s="55"/>
      <c r="J279" s="55"/>
    </row>
    <row r="280" spans="6:10" x14ac:dyDescent="0.45">
      <c r="F280" s="55"/>
      <c r="H280" s="55"/>
      <c r="J280" s="55"/>
    </row>
    <row r="281" spans="6:10" x14ac:dyDescent="0.45">
      <c r="F281" s="55"/>
      <c r="H281" s="55"/>
      <c r="J281" s="55"/>
    </row>
    <row r="282" spans="6:10" x14ac:dyDescent="0.45">
      <c r="F282" s="55"/>
      <c r="H282" s="55"/>
      <c r="J282" s="55"/>
    </row>
    <row r="283" spans="6:10" x14ac:dyDescent="0.45">
      <c r="F283" s="55"/>
      <c r="H283" s="55"/>
      <c r="J283" s="55"/>
    </row>
    <row r="284" spans="6:10" x14ac:dyDescent="0.45">
      <c r="F284" s="55"/>
      <c r="H284" s="55"/>
      <c r="J284" s="55"/>
    </row>
    <row r="285" spans="6:10" x14ac:dyDescent="0.45">
      <c r="F285" s="55"/>
      <c r="H285" s="55"/>
      <c r="J285" s="55"/>
    </row>
  </sheetData>
  <phoneticPr fontId="9" type="noConversion"/>
  <pageMargins left="0.6" right="0.6" top="0.7" bottom="0.5" header="0.3" footer="0.3"/>
  <pageSetup scale="77" fitToHeight="4" orientation="landscape" horizontalDpi="300" verticalDpi="300" r:id="rId1"/>
  <rowBreaks count="3" manualBreakCount="3">
    <brk id="43" max="16383" man="1"/>
    <brk id="75" max="16383" man="1"/>
    <brk id="10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5F066-9AD9-4344-ABF2-6FD01E896744}">
  <dimension ref="A1:AG97"/>
  <sheetViews>
    <sheetView topLeftCell="C1" zoomScaleNormal="100" workbookViewId="0">
      <selection activeCell="J83" sqref="J83"/>
    </sheetView>
  </sheetViews>
  <sheetFormatPr defaultColWidth="10.796875" defaultRowHeight="14.25" x14ac:dyDescent="0.45"/>
  <cols>
    <col min="1" max="1" width="1" style="4" customWidth="1"/>
    <col min="2" max="4" width="11.796875" style="3" customWidth="1"/>
    <col min="5" max="5" width="1" customWidth="1"/>
    <col min="6" max="6" width="11.796875" style="3" customWidth="1"/>
    <col min="7" max="7" width="1" customWidth="1"/>
    <col min="8" max="8" width="11.796875" style="3" customWidth="1"/>
    <col min="9" max="9" width="1" customWidth="1"/>
    <col min="10" max="10" width="11.59765625" style="4" bestFit="1" customWidth="1"/>
    <col min="11" max="11" width="1" customWidth="1"/>
    <col min="12" max="12" width="11" style="4" bestFit="1" customWidth="1"/>
    <col min="13" max="13" width="1" customWidth="1"/>
    <col min="14" max="14" width="12.06640625" style="3" bestFit="1" customWidth="1"/>
    <col min="15" max="15" width="1" customWidth="1"/>
    <col min="16" max="16" width="10.796875" style="3"/>
    <col min="17" max="17" width="1" customWidth="1"/>
    <col min="18" max="18" width="10.796875" style="3"/>
    <col min="19" max="19" width="1" customWidth="1"/>
    <col min="20" max="20" width="10.796875" style="3"/>
    <col min="21" max="21" width="1" customWidth="1"/>
    <col min="22" max="22" width="10.796875" style="3"/>
    <col min="23" max="23" width="1" customWidth="1"/>
    <col min="24" max="24" width="10.796875" style="3"/>
    <col min="25" max="25" width="1" customWidth="1"/>
    <col min="26" max="26" width="10.796875" style="3"/>
    <col min="27" max="27" width="1" customWidth="1"/>
    <col min="28" max="28" width="10.796875" style="3"/>
    <col min="29" max="29" width="1" customWidth="1"/>
    <col min="30" max="30" width="10.796875" style="3"/>
    <col min="31" max="31" width="1" customWidth="1"/>
    <col min="32" max="32" width="10.796875" style="3"/>
    <col min="33" max="33" width="1" customWidth="1"/>
    <col min="34" max="34" width="12.06640625" style="3" bestFit="1" customWidth="1"/>
    <col min="35" max="16384" width="10.796875" style="3"/>
  </cols>
  <sheetData>
    <row r="1" spans="1:22" ht="21" x14ac:dyDescent="0.65">
      <c r="A1" s="56" t="s">
        <v>89</v>
      </c>
    </row>
    <row r="2" spans="1:22" x14ac:dyDescent="0.45">
      <c r="A2" s="57" t="s">
        <v>65</v>
      </c>
    </row>
    <row r="3" spans="1:22" ht="14.65" thickBot="1" x14ac:dyDescent="0.5"/>
    <row r="4" spans="1:22" ht="14.65" thickBot="1" x14ac:dyDescent="0.5">
      <c r="A4" s="28" t="s">
        <v>56</v>
      </c>
      <c r="B4" s="27"/>
      <c r="C4" s="27"/>
      <c r="D4" s="26"/>
    </row>
    <row r="5" spans="1:22" x14ac:dyDescent="0.45">
      <c r="A5" s="3"/>
      <c r="F5" s="23" t="s">
        <v>9</v>
      </c>
      <c r="G5" s="21"/>
      <c r="H5" s="22"/>
      <c r="I5" s="21"/>
      <c r="J5" s="20"/>
      <c r="L5" s="23" t="s">
        <v>8</v>
      </c>
      <c r="M5" s="21"/>
      <c r="N5" s="22"/>
      <c r="O5" s="21"/>
      <c r="P5" s="20"/>
      <c r="R5" s="23" t="s">
        <v>55</v>
      </c>
      <c r="S5" s="21"/>
      <c r="T5" s="22"/>
      <c r="U5" s="21"/>
      <c r="V5" s="20"/>
    </row>
    <row r="6" spans="1:22" x14ac:dyDescent="0.45">
      <c r="F6" s="97" t="str">
        <f>'Public Funding Detail'!F6</f>
        <v>23/24</v>
      </c>
      <c r="H6" s="97" t="str">
        <f>'Public Funding Detail'!H6</f>
        <v>24/25</v>
      </c>
      <c r="J6" s="97" t="str">
        <f>'Public Funding Detail'!J6</f>
        <v>25/26</v>
      </c>
      <c r="L6" s="97" t="str">
        <f>'Public Funding Detail'!L6</f>
        <v>23/24</v>
      </c>
      <c r="N6" s="97" t="str">
        <f>'Public Funding Detail'!N6</f>
        <v>24/25</v>
      </c>
      <c r="P6" s="97" t="str">
        <f>'Public Funding Detail'!P6</f>
        <v>25/26</v>
      </c>
      <c r="R6" s="97" t="str">
        <f>'Public Funding Detail'!R6</f>
        <v>23/24</v>
      </c>
      <c r="T6" s="97" t="str">
        <f>'Public Funding Detail'!T6</f>
        <v>24/25</v>
      </c>
      <c r="V6" s="97" t="str">
        <f>'Public Funding Detail'!V6</f>
        <v>25/26</v>
      </c>
    </row>
    <row r="7" spans="1:22" x14ac:dyDescent="0.45">
      <c r="B7" s="3" t="str">
        <f>'Public Funding Detail'!B7</f>
        <v>August</v>
      </c>
      <c r="F7" s="6">
        <f>'Public Funding Detail'!F7</f>
        <v>10</v>
      </c>
      <c r="H7" s="6">
        <f>'Public Funding Detail'!H7</f>
        <v>10</v>
      </c>
      <c r="J7" s="6">
        <f>'Public Funding Detail'!J7</f>
        <v>10</v>
      </c>
      <c r="L7" s="6">
        <f>'Public Funding Detail'!L7</f>
        <v>0</v>
      </c>
      <c r="N7" s="48">
        <f t="shared" ref="N7:N18" si="0">-F7</f>
        <v>-10</v>
      </c>
      <c r="O7" s="47"/>
      <c r="P7" s="47">
        <f t="shared" ref="P7:P18" si="1">-H7</f>
        <v>-10</v>
      </c>
      <c r="R7" s="47">
        <f>F7</f>
        <v>10</v>
      </c>
      <c r="T7" s="47">
        <f>R18+H7+N7</f>
        <v>120</v>
      </c>
      <c r="V7" s="47">
        <f>T18+J7+P7</f>
        <v>120</v>
      </c>
    </row>
    <row r="8" spans="1:22" x14ac:dyDescent="0.45">
      <c r="B8" s="3" t="str">
        <f>'Public Funding Detail'!B8</f>
        <v>September</v>
      </c>
      <c r="F8" s="6">
        <f>'Public Funding Detail'!F8</f>
        <v>10</v>
      </c>
      <c r="H8" s="6">
        <f>'Public Funding Detail'!H8</f>
        <v>10</v>
      </c>
      <c r="J8" s="6">
        <f>'Public Funding Detail'!J8</f>
        <v>10</v>
      </c>
      <c r="L8" s="6">
        <f>'Public Funding Detail'!L8</f>
        <v>0</v>
      </c>
      <c r="N8" s="48">
        <f t="shared" si="0"/>
        <v>-10</v>
      </c>
      <c r="O8" s="47"/>
      <c r="P8" s="47">
        <f t="shared" si="1"/>
        <v>-10</v>
      </c>
      <c r="R8" s="47">
        <f t="shared" ref="R8:R18" si="2">R7+F8+L8</f>
        <v>20</v>
      </c>
      <c r="T8" s="47">
        <f t="shared" ref="T8:T18" si="3">T7+H8+N8</f>
        <v>120</v>
      </c>
      <c r="V8" s="47">
        <f t="shared" ref="V8:V18" si="4">V7+J8+P8</f>
        <v>120</v>
      </c>
    </row>
    <row r="9" spans="1:22" x14ac:dyDescent="0.45">
      <c r="B9" s="3" t="str">
        <f>'Public Funding Detail'!B9</f>
        <v>October</v>
      </c>
      <c r="F9" s="6">
        <f>'Public Funding Detail'!F9</f>
        <v>10</v>
      </c>
      <c r="H9" s="6">
        <f>'Public Funding Detail'!H9</f>
        <v>10</v>
      </c>
      <c r="J9" s="6">
        <f>'Public Funding Detail'!J9</f>
        <v>10</v>
      </c>
      <c r="L9" s="6">
        <f>'Public Funding Detail'!L9</f>
        <v>0</v>
      </c>
      <c r="N9" s="48">
        <f t="shared" si="0"/>
        <v>-10</v>
      </c>
      <c r="O9" s="47"/>
      <c r="P9" s="47">
        <f t="shared" si="1"/>
        <v>-10</v>
      </c>
      <c r="R9" s="47">
        <f t="shared" si="2"/>
        <v>30</v>
      </c>
      <c r="T9" s="47">
        <f t="shared" si="3"/>
        <v>120</v>
      </c>
      <c r="V9" s="47">
        <f t="shared" si="4"/>
        <v>120</v>
      </c>
    </row>
    <row r="10" spans="1:22" x14ac:dyDescent="0.45">
      <c r="B10" s="3" t="str">
        <f>'Public Funding Detail'!B10</f>
        <v>November</v>
      </c>
      <c r="F10" s="6">
        <f>'Public Funding Detail'!F10</f>
        <v>10</v>
      </c>
      <c r="H10" s="6">
        <f>'Public Funding Detail'!H10</f>
        <v>10</v>
      </c>
      <c r="J10" s="6">
        <f>'Public Funding Detail'!J10</f>
        <v>10</v>
      </c>
      <c r="L10" s="6">
        <f>'Public Funding Detail'!L10</f>
        <v>0</v>
      </c>
      <c r="N10" s="48">
        <f t="shared" si="0"/>
        <v>-10</v>
      </c>
      <c r="O10" s="47"/>
      <c r="P10" s="47">
        <f t="shared" si="1"/>
        <v>-10</v>
      </c>
      <c r="R10" s="47">
        <f t="shared" si="2"/>
        <v>40</v>
      </c>
      <c r="T10" s="47">
        <f t="shared" si="3"/>
        <v>120</v>
      </c>
      <c r="V10" s="47">
        <f t="shared" si="4"/>
        <v>120</v>
      </c>
    </row>
    <row r="11" spans="1:22" x14ac:dyDescent="0.45">
      <c r="B11" s="3" t="str">
        <f>'Public Funding Detail'!B11</f>
        <v>December</v>
      </c>
      <c r="F11" s="6">
        <f>'Public Funding Detail'!F11</f>
        <v>10</v>
      </c>
      <c r="H11" s="6">
        <f>'Public Funding Detail'!H11</f>
        <v>10</v>
      </c>
      <c r="J11" s="6">
        <f>'Public Funding Detail'!J11</f>
        <v>10</v>
      </c>
      <c r="L11" s="6">
        <f>'Public Funding Detail'!L11</f>
        <v>0</v>
      </c>
      <c r="N11" s="48">
        <f t="shared" si="0"/>
        <v>-10</v>
      </c>
      <c r="O11" s="47"/>
      <c r="P11" s="47">
        <f t="shared" si="1"/>
        <v>-10</v>
      </c>
      <c r="R11" s="47">
        <f t="shared" si="2"/>
        <v>50</v>
      </c>
      <c r="T11" s="47">
        <f t="shared" si="3"/>
        <v>120</v>
      </c>
      <c r="V11" s="47">
        <f t="shared" si="4"/>
        <v>120</v>
      </c>
    </row>
    <row r="12" spans="1:22" x14ac:dyDescent="0.45">
      <c r="B12" s="3" t="str">
        <f>'Public Funding Detail'!B12</f>
        <v>January</v>
      </c>
      <c r="F12" s="6">
        <f>'Public Funding Detail'!F12</f>
        <v>10</v>
      </c>
      <c r="H12" s="6">
        <f>'Public Funding Detail'!H12</f>
        <v>10</v>
      </c>
      <c r="J12" s="6">
        <f>'Public Funding Detail'!J12</f>
        <v>10</v>
      </c>
      <c r="L12" s="6">
        <f>'Public Funding Detail'!L12</f>
        <v>0</v>
      </c>
      <c r="N12" s="48">
        <f t="shared" si="0"/>
        <v>-10</v>
      </c>
      <c r="O12" s="47"/>
      <c r="P12" s="47">
        <f t="shared" si="1"/>
        <v>-10</v>
      </c>
      <c r="R12" s="47">
        <f t="shared" si="2"/>
        <v>60</v>
      </c>
      <c r="T12" s="47">
        <f t="shared" si="3"/>
        <v>120</v>
      </c>
      <c r="V12" s="47">
        <f t="shared" si="4"/>
        <v>120</v>
      </c>
    </row>
    <row r="13" spans="1:22" x14ac:dyDescent="0.45">
      <c r="B13" s="3" t="str">
        <f>'Public Funding Detail'!B13</f>
        <v>February</v>
      </c>
      <c r="F13" s="6">
        <f>'Public Funding Detail'!F13</f>
        <v>10</v>
      </c>
      <c r="H13" s="6">
        <f>'Public Funding Detail'!H13</f>
        <v>10</v>
      </c>
      <c r="J13" s="6">
        <f>'Public Funding Detail'!J13</f>
        <v>10</v>
      </c>
      <c r="L13" s="6">
        <f>'Public Funding Detail'!L13</f>
        <v>0</v>
      </c>
      <c r="N13" s="48">
        <f t="shared" si="0"/>
        <v>-10</v>
      </c>
      <c r="O13" s="47"/>
      <c r="P13" s="47">
        <f t="shared" si="1"/>
        <v>-10</v>
      </c>
      <c r="R13" s="47">
        <f t="shared" si="2"/>
        <v>70</v>
      </c>
      <c r="T13" s="47">
        <f t="shared" si="3"/>
        <v>120</v>
      </c>
      <c r="V13" s="47">
        <f t="shared" si="4"/>
        <v>120</v>
      </c>
    </row>
    <row r="14" spans="1:22" x14ac:dyDescent="0.45">
      <c r="B14" s="3" t="str">
        <f>'Public Funding Detail'!B14</f>
        <v>March</v>
      </c>
      <c r="F14" s="6">
        <f>'Public Funding Detail'!F14</f>
        <v>10</v>
      </c>
      <c r="H14" s="6">
        <f>'Public Funding Detail'!H14</f>
        <v>10</v>
      </c>
      <c r="J14" s="6">
        <f>'Public Funding Detail'!J14</f>
        <v>10</v>
      </c>
      <c r="L14" s="6">
        <f>'Public Funding Detail'!L14</f>
        <v>0</v>
      </c>
      <c r="N14" s="48">
        <f t="shared" si="0"/>
        <v>-10</v>
      </c>
      <c r="O14" s="47"/>
      <c r="P14" s="47">
        <f t="shared" si="1"/>
        <v>-10</v>
      </c>
      <c r="R14" s="47">
        <f t="shared" si="2"/>
        <v>80</v>
      </c>
      <c r="T14" s="47">
        <f t="shared" si="3"/>
        <v>120</v>
      </c>
      <c r="V14" s="47">
        <f t="shared" si="4"/>
        <v>120</v>
      </c>
    </row>
    <row r="15" spans="1:22" x14ac:dyDescent="0.45">
      <c r="B15" s="3" t="str">
        <f>'Public Funding Detail'!B15</f>
        <v>April</v>
      </c>
      <c r="F15" s="6">
        <f>'Public Funding Detail'!F15</f>
        <v>10</v>
      </c>
      <c r="H15" s="6">
        <f>'Public Funding Detail'!H15</f>
        <v>10</v>
      </c>
      <c r="J15" s="6">
        <f>'Public Funding Detail'!J15</f>
        <v>10</v>
      </c>
      <c r="L15" s="6">
        <f>'Public Funding Detail'!L15</f>
        <v>0</v>
      </c>
      <c r="N15" s="48">
        <f t="shared" si="0"/>
        <v>-10</v>
      </c>
      <c r="O15" s="47"/>
      <c r="P15" s="47">
        <f t="shared" si="1"/>
        <v>-10</v>
      </c>
      <c r="R15" s="47">
        <f t="shared" si="2"/>
        <v>90</v>
      </c>
      <c r="T15" s="47">
        <f t="shared" si="3"/>
        <v>120</v>
      </c>
      <c r="V15" s="47">
        <f t="shared" si="4"/>
        <v>120</v>
      </c>
    </row>
    <row r="16" spans="1:22" x14ac:dyDescent="0.45">
      <c r="B16" s="3" t="str">
        <f>'Public Funding Detail'!B16</f>
        <v>May</v>
      </c>
      <c r="F16" s="6">
        <f>'Public Funding Detail'!F16</f>
        <v>10</v>
      </c>
      <c r="H16" s="6">
        <f>'Public Funding Detail'!H16</f>
        <v>10</v>
      </c>
      <c r="J16" s="6">
        <f>'Public Funding Detail'!J16</f>
        <v>10</v>
      </c>
      <c r="L16" s="6">
        <f>'Public Funding Detail'!L16</f>
        <v>0</v>
      </c>
      <c r="N16" s="48">
        <f t="shared" si="0"/>
        <v>-10</v>
      </c>
      <c r="O16" s="47"/>
      <c r="P16" s="47">
        <f t="shared" si="1"/>
        <v>-10</v>
      </c>
      <c r="R16" s="47">
        <f t="shared" si="2"/>
        <v>100</v>
      </c>
      <c r="T16" s="47">
        <f t="shared" si="3"/>
        <v>120</v>
      </c>
      <c r="V16" s="47">
        <f t="shared" si="4"/>
        <v>120</v>
      </c>
    </row>
    <row r="17" spans="1:33" x14ac:dyDescent="0.45">
      <c r="B17" s="3" t="str">
        <f>'Public Funding Detail'!B17</f>
        <v>June</v>
      </c>
      <c r="F17" s="6">
        <f>'Public Funding Detail'!F17</f>
        <v>10</v>
      </c>
      <c r="H17" s="6">
        <f>'Public Funding Detail'!H17</f>
        <v>10</v>
      </c>
      <c r="J17" s="6">
        <f>'Public Funding Detail'!J17</f>
        <v>10</v>
      </c>
      <c r="L17" s="6">
        <f>'Public Funding Detail'!L17</f>
        <v>0</v>
      </c>
      <c r="N17" s="48">
        <f t="shared" si="0"/>
        <v>-10</v>
      </c>
      <c r="O17" s="47"/>
      <c r="P17" s="47">
        <f t="shared" si="1"/>
        <v>-10</v>
      </c>
      <c r="R17" s="47">
        <f t="shared" si="2"/>
        <v>110</v>
      </c>
      <c r="T17" s="47">
        <f t="shared" si="3"/>
        <v>120</v>
      </c>
      <c r="V17" s="47">
        <f t="shared" si="4"/>
        <v>120</v>
      </c>
    </row>
    <row r="18" spans="1:33" x14ac:dyDescent="0.45">
      <c r="B18" s="3" t="str">
        <f>'Public Funding Detail'!B18</f>
        <v>July</v>
      </c>
      <c r="F18" s="6">
        <f>'Public Funding Detail'!F18</f>
        <v>10</v>
      </c>
      <c r="H18" s="6">
        <f>'Public Funding Detail'!H18</f>
        <v>10</v>
      </c>
      <c r="J18" s="6">
        <f>'Public Funding Detail'!J18</f>
        <v>10</v>
      </c>
      <c r="L18" s="6">
        <f>'Public Funding Detail'!L18</f>
        <v>0</v>
      </c>
      <c r="N18" s="48">
        <f t="shared" si="0"/>
        <v>-10</v>
      </c>
      <c r="O18" s="47"/>
      <c r="P18" s="47">
        <f t="shared" si="1"/>
        <v>-10</v>
      </c>
      <c r="R18" s="47">
        <f t="shared" si="2"/>
        <v>120</v>
      </c>
      <c r="T18" s="47">
        <f t="shared" si="3"/>
        <v>120</v>
      </c>
      <c r="V18" s="47">
        <f t="shared" si="4"/>
        <v>120</v>
      </c>
    </row>
    <row r="19" spans="1:33" x14ac:dyDescent="0.45">
      <c r="B19" s="3" t="s">
        <v>0</v>
      </c>
      <c r="F19" s="46">
        <f>SUM(F7:F18)</f>
        <v>120</v>
      </c>
      <c r="H19" s="46">
        <f>SUM(H7:H18)</f>
        <v>120</v>
      </c>
      <c r="J19" s="46">
        <f>SUM(J7:J18)</f>
        <v>120</v>
      </c>
      <c r="L19" s="46">
        <f>SUM(L7:L18)</f>
        <v>0</v>
      </c>
      <c r="N19" s="46">
        <f>SUM(N7:N18)</f>
        <v>-120</v>
      </c>
      <c r="P19" s="46">
        <f>SUM(P7:P18)</f>
        <v>-120</v>
      </c>
    </row>
    <row r="20" spans="1:33" ht="14.65" thickBot="1" x14ac:dyDescent="0.5"/>
    <row r="21" spans="1:33" ht="14.65" thickBot="1" x14ac:dyDescent="0.5">
      <c r="A21" s="28" t="s">
        <v>27</v>
      </c>
      <c r="B21" s="27"/>
      <c r="C21" s="27"/>
      <c r="D21" s="26"/>
    </row>
    <row r="22" spans="1:33" x14ac:dyDescent="0.45">
      <c r="A22" s="4" t="s">
        <v>27</v>
      </c>
      <c r="F22" s="25">
        <v>1500</v>
      </c>
      <c r="J22" s="3"/>
    </row>
    <row r="23" spans="1:33" s="9" customFormat="1" ht="15" customHeight="1" x14ac:dyDescent="0.45">
      <c r="A23" s="12"/>
      <c r="B23" s="11"/>
      <c r="C23" s="11"/>
      <c r="D23" s="11"/>
      <c r="E23"/>
      <c r="F23" s="11"/>
      <c r="G23"/>
      <c r="H23" s="11"/>
      <c r="I23"/>
      <c r="J23" s="10"/>
      <c r="K23"/>
      <c r="L23" s="10"/>
      <c r="M23"/>
      <c r="N23" s="10"/>
      <c r="O23"/>
      <c r="Q23"/>
      <c r="S23"/>
      <c r="U23"/>
      <c r="W23"/>
      <c r="Y23"/>
      <c r="AA23"/>
      <c r="AC23"/>
      <c r="AE23"/>
      <c r="AG23"/>
    </row>
    <row r="24" spans="1:33" ht="15" customHeight="1" x14ac:dyDescent="0.45">
      <c r="F24" s="97" t="str">
        <f>F6</f>
        <v>23/24</v>
      </c>
      <c r="H24" s="97" t="str">
        <f>H6</f>
        <v>24/25</v>
      </c>
      <c r="J24" s="97" t="str">
        <f>J6</f>
        <v>25/26</v>
      </c>
      <c r="L24" s="3"/>
      <c r="M24" s="3"/>
      <c r="O24" s="3"/>
      <c r="Q24" s="3"/>
    </row>
    <row r="25" spans="1:33" x14ac:dyDescent="0.45">
      <c r="B25" s="3" t="str">
        <f>'Public Funding Detail'!B7</f>
        <v>August</v>
      </c>
      <c r="F25" s="1">
        <f>$F$22*'Public Funding Detail'!F7</f>
        <v>15000</v>
      </c>
      <c r="H25" s="1">
        <f>$F$22*'Public Funding Detail'!H7</f>
        <v>15000</v>
      </c>
      <c r="J25" s="1">
        <f>$F$22*'Public Funding Detail'!J7</f>
        <v>15000</v>
      </c>
      <c r="L25" s="3"/>
      <c r="M25" s="3"/>
      <c r="O25" s="3"/>
      <c r="Q25" s="3"/>
    </row>
    <row r="26" spans="1:33" x14ac:dyDescent="0.45">
      <c r="B26" s="3" t="str">
        <f>'Public Funding Detail'!B8</f>
        <v>September</v>
      </c>
      <c r="F26" s="1">
        <f>$F$22*'Public Funding Detail'!F8</f>
        <v>15000</v>
      </c>
      <c r="H26" s="1">
        <f>$F$22*'Public Funding Detail'!H8</f>
        <v>15000</v>
      </c>
      <c r="J26" s="1">
        <f>$F$22*'Public Funding Detail'!J8</f>
        <v>15000</v>
      </c>
      <c r="L26" s="3"/>
      <c r="M26" s="3"/>
      <c r="O26" s="3"/>
      <c r="Q26" s="3"/>
    </row>
    <row r="27" spans="1:33" x14ac:dyDescent="0.45">
      <c r="B27" s="3" t="str">
        <f>'Public Funding Detail'!B9</f>
        <v>October</v>
      </c>
      <c r="F27" s="1">
        <f>$F$22*'Public Funding Detail'!F9</f>
        <v>15000</v>
      </c>
      <c r="H27" s="1">
        <f>$F$22*'Public Funding Detail'!H9</f>
        <v>15000</v>
      </c>
      <c r="J27" s="1">
        <f>$F$22*'Public Funding Detail'!J9</f>
        <v>15000</v>
      </c>
      <c r="L27" s="3"/>
      <c r="M27" s="3"/>
      <c r="O27" s="3"/>
      <c r="Q27" s="3"/>
    </row>
    <row r="28" spans="1:33" x14ac:dyDescent="0.45">
      <c r="B28" s="3" t="str">
        <f>'Public Funding Detail'!B10</f>
        <v>November</v>
      </c>
      <c r="F28" s="1">
        <f>$F$22*'Public Funding Detail'!F10</f>
        <v>15000</v>
      </c>
      <c r="H28" s="1">
        <f>$F$22*'Public Funding Detail'!H10</f>
        <v>15000</v>
      </c>
      <c r="J28" s="1">
        <f>$F$22*'Public Funding Detail'!J10</f>
        <v>15000</v>
      </c>
      <c r="L28" s="3"/>
      <c r="M28" s="3"/>
      <c r="O28" s="3"/>
      <c r="Q28" s="3"/>
    </row>
    <row r="29" spans="1:33" x14ac:dyDescent="0.45">
      <c r="B29" s="3" t="str">
        <f>'Public Funding Detail'!B11</f>
        <v>December</v>
      </c>
      <c r="F29" s="1">
        <f>$F$22*'Public Funding Detail'!F11</f>
        <v>15000</v>
      </c>
      <c r="H29" s="1">
        <f>$F$22*'Public Funding Detail'!H11</f>
        <v>15000</v>
      </c>
      <c r="J29" s="1">
        <f>$F$22*'Public Funding Detail'!J11</f>
        <v>15000</v>
      </c>
      <c r="L29" s="3"/>
      <c r="M29" s="3"/>
      <c r="O29" s="3"/>
      <c r="Q29" s="3"/>
    </row>
    <row r="30" spans="1:33" x14ac:dyDescent="0.45">
      <c r="B30" s="3" t="str">
        <f>'Public Funding Detail'!B12</f>
        <v>January</v>
      </c>
      <c r="F30" s="1">
        <f>$F$22*'Public Funding Detail'!F12</f>
        <v>15000</v>
      </c>
      <c r="H30" s="1">
        <f>$F$22*'Public Funding Detail'!H12</f>
        <v>15000</v>
      </c>
      <c r="J30" s="1">
        <f>$F$22*'Public Funding Detail'!J12</f>
        <v>15000</v>
      </c>
      <c r="L30" s="3"/>
      <c r="M30" s="3"/>
      <c r="O30" s="3"/>
      <c r="Q30" s="3"/>
    </row>
    <row r="31" spans="1:33" x14ac:dyDescent="0.45">
      <c r="B31" s="3" t="str">
        <f>'Public Funding Detail'!B13</f>
        <v>February</v>
      </c>
      <c r="F31" s="1">
        <f>$F$22*'Public Funding Detail'!F13</f>
        <v>15000</v>
      </c>
      <c r="H31" s="1">
        <f>$F$22*'Public Funding Detail'!H13</f>
        <v>15000</v>
      </c>
      <c r="J31" s="1">
        <f>$F$22*'Public Funding Detail'!J13</f>
        <v>15000</v>
      </c>
      <c r="L31" s="3"/>
      <c r="M31" s="3"/>
      <c r="O31" s="3"/>
      <c r="Q31" s="3"/>
    </row>
    <row r="32" spans="1:33" x14ac:dyDescent="0.45">
      <c r="B32" s="3" t="str">
        <f>'Public Funding Detail'!B14</f>
        <v>March</v>
      </c>
      <c r="F32" s="1">
        <f>$F$22*'Public Funding Detail'!F14</f>
        <v>15000</v>
      </c>
      <c r="H32" s="1">
        <f>$F$22*'Public Funding Detail'!H14</f>
        <v>15000</v>
      </c>
      <c r="J32" s="1">
        <f>$F$22*'Public Funding Detail'!J14</f>
        <v>15000</v>
      </c>
      <c r="L32" s="3"/>
      <c r="M32" s="3"/>
      <c r="O32" s="3"/>
      <c r="Q32" s="3"/>
    </row>
    <row r="33" spans="1:33" ht="15" customHeight="1" x14ac:dyDescent="0.45">
      <c r="B33" s="3" t="str">
        <f>'Public Funding Detail'!B15</f>
        <v>April</v>
      </c>
      <c r="F33" s="1">
        <f>$F$22*'Public Funding Detail'!F15</f>
        <v>15000</v>
      </c>
      <c r="H33" s="1">
        <f>$F$22*'Public Funding Detail'!H15</f>
        <v>15000</v>
      </c>
      <c r="J33" s="1">
        <f>$F$22*'Public Funding Detail'!J15</f>
        <v>15000</v>
      </c>
      <c r="L33" s="3"/>
      <c r="M33" s="3"/>
      <c r="O33" s="3"/>
      <c r="Q33" s="3"/>
    </row>
    <row r="34" spans="1:33" ht="15" customHeight="1" x14ac:dyDescent="0.45">
      <c r="A34" s="3"/>
      <c r="B34" s="3" t="str">
        <f>'Public Funding Detail'!B16</f>
        <v>May</v>
      </c>
      <c r="F34" s="1">
        <f>$F$22*'Public Funding Detail'!F16</f>
        <v>15000</v>
      </c>
      <c r="H34" s="1">
        <f>$F$22*'Public Funding Detail'!H16</f>
        <v>15000</v>
      </c>
      <c r="J34" s="1">
        <f>$F$22*'Public Funding Detail'!J16</f>
        <v>15000</v>
      </c>
      <c r="L34" s="3"/>
      <c r="M34" s="3"/>
      <c r="O34" s="3"/>
      <c r="Q34" s="3"/>
    </row>
    <row r="35" spans="1:33" s="9" customFormat="1" ht="15" customHeight="1" x14ac:dyDescent="0.45">
      <c r="B35" s="3" t="str">
        <f>'Public Funding Detail'!B17</f>
        <v>June</v>
      </c>
      <c r="E35"/>
      <c r="F35" s="1">
        <f>$F$22*'Public Funding Detail'!F17</f>
        <v>15000</v>
      </c>
      <c r="G35"/>
      <c r="H35" s="1">
        <f>$F$22*'Public Funding Detail'!H17</f>
        <v>15000</v>
      </c>
      <c r="I35"/>
      <c r="J35" s="1">
        <f>$F$22*'Public Funding Detail'!J17</f>
        <v>15000</v>
      </c>
      <c r="K35"/>
      <c r="S35"/>
      <c r="U35"/>
      <c r="W35"/>
      <c r="Y35"/>
      <c r="AA35"/>
      <c r="AC35"/>
      <c r="AE35"/>
      <c r="AG35"/>
    </row>
    <row r="36" spans="1:33" s="9" customFormat="1" ht="15" customHeight="1" x14ac:dyDescent="0.45">
      <c r="B36" s="3" t="str">
        <f>'Public Funding Detail'!B18</f>
        <v>July</v>
      </c>
      <c r="E36"/>
      <c r="F36" s="1">
        <f>$F$22*'Public Funding Detail'!F18</f>
        <v>15000</v>
      </c>
      <c r="G36"/>
      <c r="H36" s="1">
        <f>$F$22*'Public Funding Detail'!H18</f>
        <v>15000</v>
      </c>
      <c r="I36"/>
      <c r="J36" s="1">
        <f>$F$22*'Public Funding Detail'!J18</f>
        <v>15000</v>
      </c>
      <c r="K36"/>
      <c r="S36"/>
      <c r="U36"/>
      <c r="W36"/>
      <c r="Y36"/>
      <c r="AA36"/>
      <c r="AC36"/>
      <c r="AE36"/>
      <c r="AG36"/>
    </row>
    <row r="37" spans="1:33" s="9" customFormat="1" ht="15" customHeight="1" x14ac:dyDescent="0.45">
      <c r="B37" s="3" t="s">
        <v>10</v>
      </c>
      <c r="E37"/>
      <c r="F37" s="18">
        <f>SUM(F25:F36)</f>
        <v>180000</v>
      </c>
      <c r="G37"/>
      <c r="H37" s="18">
        <f>SUM(H25:H36)</f>
        <v>180000</v>
      </c>
      <c r="I37"/>
      <c r="J37" s="18">
        <f>SUM(J25:J36)</f>
        <v>180000</v>
      </c>
      <c r="K37"/>
      <c r="S37"/>
      <c r="U37"/>
      <c r="W37"/>
      <c r="Y37"/>
      <c r="AA37"/>
      <c r="AC37"/>
      <c r="AE37"/>
      <c r="AG37"/>
    </row>
    <row r="38" spans="1:33" s="9" customFormat="1" ht="15" customHeight="1" thickBot="1" x14ac:dyDescent="0.5">
      <c r="A38" s="12"/>
      <c r="B38" s="11"/>
      <c r="C38" s="11"/>
      <c r="D38" s="11"/>
      <c r="E38"/>
      <c r="F38" s="11"/>
      <c r="G38"/>
      <c r="H38" s="11"/>
      <c r="I38"/>
      <c r="J38" s="10"/>
      <c r="K38"/>
      <c r="L38" s="10"/>
      <c r="M38"/>
      <c r="N38" s="10"/>
      <c r="O38"/>
      <c r="Q38"/>
      <c r="S38"/>
      <c r="U38"/>
      <c r="W38"/>
      <c r="Y38"/>
      <c r="AA38"/>
      <c r="AC38"/>
      <c r="AE38"/>
      <c r="AG38"/>
    </row>
    <row r="39" spans="1:33" s="13" customFormat="1" ht="14.65" thickBot="1" x14ac:dyDescent="0.5">
      <c r="A39" s="12"/>
      <c r="B39" s="17" t="str">
        <f>"Total Cost of "&amp;A21</f>
        <v>Total Cost of Move-in Kits</v>
      </c>
      <c r="C39" s="16"/>
      <c r="D39" s="16"/>
      <c r="E39" s="15"/>
      <c r="F39" s="15"/>
      <c r="G39" s="15"/>
      <c r="H39" s="14">
        <f>SUM(F37:J37)</f>
        <v>540000</v>
      </c>
      <c r="I39"/>
      <c r="J39" s="10"/>
      <c r="K39"/>
      <c r="L39" s="10"/>
      <c r="M39"/>
      <c r="O39"/>
      <c r="P39" s="9"/>
      <c r="Q39"/>
      <c r="R39" s="9"/>
      <c r="S39"/>
      <c r="U39"/>
      <c r="W39"/>
      <c r="Y39"/>
      <c r="AA39"/>
      <c r="AC39"/>
      <c r="AE39"/>
      <c r="AG39"/>
    </row>
    <row r="40" spans="1:33" s="9" customFormat="1" ht="15" customHeight="1" thickBot="1" x14ac:dyDescent="0.5">
      <c r="A40" s="12"/>
      <c r="B40" s="11"/>
      <c r="C40" s="11"/>
      <c r="D40" s="11"/>
      <c r="E40"/>
      <c r="F40" s="11"/>
      <c r="G40"/>
      <c r="H40" s="11"/>
      <c r="I40"/>
      <c r="J40" s="10"/>
      <c r="K40"/>
      <c r="L40" s="10"/>
      <c r="M40"/>
      <c r="N40" s="10"/>
      <c r="O40"/>
      <c r="Q40"/>
      <c r="S40"/>
      <c r="U40"/>
      <c r="W40"/>
      <c r="Y40"/>
      <c r="AA40"/>
      <c r="AC40"/>
      <c r="AE40"/>
      <c r="AG40"/>
    </row>
    <row r="41" spans="1:33" ht="14.65" thickBot="1" x14ac:dyDescent="0.5">
      <c r="A41" s="28" t="s">
        <v>26</v>
      </c>
      <c r="B41" s="27"/>
      <c r="C41" s="27"/>
      <c r="D41" s="26"/>
    </row>
    <row r="42" spans="1:33" x14ac:dyDescent="0.45">
      <c r="A42" s="4" t="s">
        <v>26</v>
      </c>
      <c r="F42" s="25">
        <v>1150</v>
      </c>
      <c r="J42" s="3"/>
    </row>
    <row r="43" spans="1:33" s="9" customFormat="1" ht="15" customHeight="1" x14ac:dyDescent="0.45">
      <c r="A43" s="12"/>
      <c r="B43" s="11"/>
      <c r="C43" s="11"/>
      <c r="D43" s="11"/>
      <c r="E43"/>
      <c r="F43" s="11"/>
      <c r="G43"/>
      <c r="H43" s="11"/>
      <c r="I43"/>
      <c r="J43" s="10"/>
      <c r="K43"/>
      <c r="L43" s="10"/>
      <c r="M43"/>
      <c r="N43" s="10"/>
      <c r="O43"/>
      <c r="Q43"/>
      <c r="S43"/>
      <c r="U43"/>
      <c r="W43"/>
      <c r="Y43"/>
      <c r="AA43"/>
      <c r="AC43"/>
      <c r="AE43"/>
      <c r="AG43"/>
    </row>
    <row r="44" spans="1:33" ht="15" customHeight="1" x14ac:dyDescent="0.45">
      <c r="F44" s="97" t="str">
        <f>F6</f>
        <v>23/24</v>
      </c>
      <c r="H44" s="97" t="str">
        <f>H6</f>
        <v>24/25</v>
      </c>
      <c r="J44" s="97" t="str">
        <f>J6</f>
        <v>25/26</v>
      </c>
      <c r="L44" s="3"/>
      <c r="M44" s="3"/>
      <c r="O44" s="3"/>
    </row>
    <row r="45" spans="1:33" x14ac:dyDescent="0.45">
      <c r="B45" s="3" t="str">
        <f>'Public Funding Detail'!B7</f>
        <v>August</v>
      </c>
      <c r="F45" s="1">
        <f>$F$42*'Public Funding Detail'!F7</f>
        <v>11500</v>
      </c>
      <c r="H45" s="1">
        <f>$F$42*'Public Funding Detail'!H7</f>
        <v>11500</v>
      </c>
      <c r="J45" s="1">
        <f>$F$42*'Public Funding Detail'!J7</f>
        <v>11500</v>
      </c>
      <c r="L45" s="3"/>
      <c r="M45" s="3"/>
      <c r="O45" s="3"/>
    </row>
    <row r="46" spans="1:33" x14ac:dyDescent="0.45">
      <c r="B46" s="3" t="str">
        <f>'Public Funding Detail'!B8</f>
        <v>September</v>
      </c>
      <c r="F46" s="1">
        <f>$F$42*'Public Funding Detail'!F8</f>
        <v>11500</v>
      </c>
      <c r="H46" s="1">
        <f>$F$42*'Public Funding Detail'!H8</f>
        <v>11500</v>
      </c>
      <c r="J46" s="1">
        <f>$F$42*'Public Funding Detail'!J8</f>
        <v>11500</v>
      </c>
      <c r="L46" s="3"/>
      <c r="M46" s="3"/>
      <c r="O46" s="3"/>
    </row>
    <row r="47" spans="1:33" x14ac:dyDescent="0.45">
      <c r="B47" s="3" t="str">
        <f>'Public Funding Detail'!B9</f>
        <v>October</v>
      </c>
      <c r="F47" s="1">
        <f>$F$42*'Public Funding Detail'!F9</f>
        <v>11500</v>
      </c>
      <c r="H47" s="1">
        <f>$F$42*'Public Funding Detail'!H9</f>
        <v>11500</v>
      </c>
      <c r="J47" s="1">
        <f>$F$42*'Public Funding Detail'!J9</f>
        <v>11500</v>
      </c>
      <c r="L47" s="3"/>
      <c r="M47" s="3"/>
      <c r="O47" s="3"/>
    </row>
    <row r="48" spans="1:33" x14ac:dyDescent="0.45">
      <c r="B48" s="3" t="str">
        <f>'Public Funding Detail'!B10</f>
        <v>November</v>
      </c>
      <c r="F48" s="1">
        <f>$F$42*'Public Funding Detail'!F10</f>
        <v>11500</v>
      </c>
      <c r="H48" s="1">
        <f>$F$42*'Public Funding Detail'!H10</f>
        <v>11500</v>
      </c>
      <c r="J48" s="1">
        <f>$F$42*'Public Funding Detail'!J10</f>
        <v>11500</v>
      </c>
      <c r="L48" s="3"/>
      <c r="M48" s="3"/>
      <c r="O48" s="3"/>
    </row>
    <row r="49" spans="1:33" x14ac:dyDescent="0.45">
      <c r="B49" s="3" t="str">
        <f>'Public Funding Detail'!B11</f>
        <v>December</v>
      </c>
      <c r="F49" s="1">
        <f>$F$42*'Public Funding Detail'!F11</f>
        <v>11500</v>
      </c>
      <c r="H49" s="1">
        <f>$F$42*'Public Funding Detail'!H11</f>
        <v>11500</v>
      </c>
      <c r="J49" s="1">
        <f>$F$42*'Public Funding Detail'!J11</f>
        <v>11500</v>
      </c>
      <c r="L49" s="3"/>
      <c r="M49" s="3"/>
      <c r="O49" s="3"/>
    </row>
    <row r="50" spans="1:33" x14ac:dyDescent="0.45">
      <c r="B50" s="3" t="str">
        <f>'Public Funding Detail'!B12</f>
        <v>January</v>
      </c>
      <c r="F50" s="1">
        <f>$F$42*'Public Funding Detail'!F12</f>
        <v>11500</v>
      </c>
      <c r="H50" s="1">
        <f>$F$42*'Public Funding Detail'!H12</f>
        <v>11500</v>
      </c>
      <c r="J50" s="1">
        <f>$F$42*'Public Funding Detail'!J12</f>
        <v>11500</v>
      </c>
      <c r="L50" s="3"/>
      <c r="M50" s="3"/>
      <c r="O50" s="3"/>
    </row>
    <row r="51" spans="1:33" x14ac:dyDescent="0.45">
      <c r="B51" s="3" t="str">
        <f>'Public Funding Detail'!B13</f>
        <v>February</v>
      </c>
      <c r="F51" s="1">
        <f>$F$42*'Public Funding Detail'!F13</f>
        <v>11500</v>
      </c>
      <c r="H51" s="1">
        <f>$F$42*'Public Funding Detail'!H13</f>
        <v>11500</v>
      </c>
      <c r="J51" s="1">
        <f>$F$42*'Public Funding Detail'!J13</f>
        <v>11500</v>
      </c>
      <c r="L51" s="3"/>
      <c r="M51" s="3"/>
      <c r="O51" s="3"/>
    </row>
    <row r="52" spans="1:33" x14ac:dyDescent="0.45">
      <c r="B52" s="3" t="str">
        <f>'Public Funding Detail'!B14</f>
        <v>March</v>
      </c>
      <c r="F52" s="1">
        <f>$F$42*'Public Funding Detail'!F14</f>
        <v>11500</v>
      </c>
      <c r="H52" s="1">
        <f>$F$42*'Public Funding Detail'!H14</f>
        <v>11500</v>
      </c>
      <c r="J52" s="1">
        <f>$F$42*'Public Funding Detail'!J14</f>
        <v>11500</v>
      </c>
      <c r="L52" s="3"/>
      <c r="M52" s="3"/>
      <c r="O52" s="3"/>
    </row>
    <row r="53" spans="1:33" ht="15" customHeight="1" x14ac:dyDescent="0.45">
      <c r="B53" s="3" t="str">
        <f>'Public Funding Detail'!B15</f>
        <v>April</v>
      </c>
      <c r="F53" s="1">
        <f>$F$42*'Public Funding Detail'!F15</f>
        <v>11500</v>
      </c>
      <c r="H53" s="1">
        <f>$F$42*'Public Funding Detail'!H15</f>
        <v>11500</v>
      </c>
      <c r="J53" s="1">
        <f>$F$42*'Public Funding Detail'!J15</f>
        <v>11500</v>
      </c>
      <c r="L53" s="3"/>
      <c r="M53" s="3"/>
      <c r="O53" s="3"/>
    </row>
    <row r="54" spans="1:33" ht="15" customHeight="1" x14ac:dyDescent="0.45">
      <c r="A54" s="3"/>
      <c r="B54" s="3" t="str">
        <f>'Public Funding Detail'!B16</f>
        <v>May</v>
      </c>
      <c r="F54" s="1">
        <f>$F$42*'Public Funding Detail'!F16</f>
        <v>11500</v>
      </c>
      <c r="H54" s="1">
        <f>$F$42*'Public Funding Detail'!H16</f>
        <v>11500</v>
      </c>
      <c r="J54" s="1">
        <f>$F$42*'Public Funding Detail'!J16</f>
        <v>11500</v>
      </c>
      <c r="L54" s="3"/>
      <c r="M54" s="3"/>
      <c r="O54" s="3"/>
    </row>
    <row r="55" spans="1:33" s="9" customFormat="1" ht="15" customHeight="1" x14ac:dyDescent="0.45">
      <c r="B55" s="3" t="str">
        <f>'Public Funding Detail'!B17</f>
        <v>June</v>
      </c>
      <c r="E55"/>
      <c r="F55" s="1">
        <f>$F$42*'Public Funding Detail'!F17</f>
        <v>11500</v>
      </c>
      <c r="G55"/>
      <c r="H55" s="1">
        <f>$F$42*'Public Funding Detail'!H17</f>
        <v>11500</v>
      </c>
      <c r="I55"/>
      <c r="J55" s="1">
        <f>$F$42*'Public Funding Detail'!J17</f>
        <v>11500</v>
      </c>
      <c r="K55"/>
      <c r="Q55"/>
      <c r="S55"/>
      <c r="U55"/>
      <c r="W55"/>
      <c r="Y55"/>
      <c r="AA55"/>
      <c r="AC55"/>
      <c r="AE55"/>
      <c r="AG55"/>
    </row>
    <row r="56" spans="1:33" s="9" customFormat="1" ht="15" customHeight="1" x14ac:dyDescent="0.45">
      <c r="B56" s="3" t="str">
        <f>'Public Funding Detail'!B18</f>
        <v>July</v>
      </c>
      <c r="E56"/>
      <c r="F56" s="1">
        <f>$F$42*'Public Funding Detail'!F18</f>
        <v>11500</v>
      </c>
      <c r="G56"/>
      <c r="H56" s="1">
        <f>$F$42*'Public Funding Detail'!H18</f>
        <v>11500</v>
      </c>
      <c r="I56"/>
      <c r="J56" s="1">
        <f>$F$42*'Public Funding Detail'!J18</f>
        <v>11500</v>
      </c>
      <c r="K56"/>
      <c r="Q56"/>
      <c r="S56"/>
      <c r="U56"/>
      <c r="W56"/>
      <c r="Y56"/>
      <c r="AA56"/>
      <c r="AC56"/>
      <c r="AE56"/>
      <c r="AG56"/>
    </row>
    <row r="57" spans="1:33" s="9" customFormat="1" ht="15" customHeight="1" x14ac:dyDescent="0.45">
      <c r="B57" s="3" t="s">
        <v>10</v>
      </c>
      <c r="E57"/>
      <c r="F57" s="18">
        <f>SUM(F45:F56)</f>
        <v>138000</v>
      </c>
      <c r="G57"/>
      <c r="H57" s="18">
        <f>SUM(H45:H56)</f>
        <v>138000</v>
      </c>
      <c r="I57"/>
      <c r="J57" s="18">
        <f>SUM(J45:J56)</f>
        <v>138000</v>
      </c>
      <c r="K57"/>
      <c r="Q57"/>
      <c r="S57"/>
      <c r="U57"/>
      <c r="W57"/>
      <c r="Y57"/>
      <c r="AA57"/>
      <c r="AC57"/>
      <c r="AE57"/>
      <c r="AG57"/>
    </row>
    <row r="58" spans="1:33" s="9" customFormat="1" ht="15" customHeight="1" thickBot="1" x14ac:dyDescent="0.5">
      <c r="A58" s="12"/>
      <c r="B58" s="11"/>
      <c r="C58" s="11"/>
      <c r="D58" s="11"/>
      <c r="E58"/>
      <c r="F58" s="11"/>
      <c r="G58"/>
      <c r="H58" s="11"/>
      <c r="I58"/>
      <c r="J58" s="10"/>
      <c r="K58"/>
      <c r="L58" s="10"/>
      <c r="M58"/>
      <c r="N58" s="10"/>
      <c r="O58"/>
      <c r="Q58"/>
      <c r="S58"/>
      <c r="U58"/>
      <c r="W58"/>
      <c r="Y58"/>
      <c r="AA58"/>
      <c r="AC58"/>
      <c r="AE58"/>
      <c r="AG58"/>
    </row>
    <row r="59" spans="1:33" s="13" customFormat="1" ht="14.65" thickBot="1" x14ac:dyDescent="0.5">
      <c r="A59" s="12"/>
      <c r="B59" s="17" t="str">
        <f>"Total Cost of "&amp;A41</f>
        <v>Total Cost of LL Engagement/Hold Fees</v>
      </c>
      <c r="C59" s="16"/>
      <c r="D59" s="16"/>
      <c r="E59" s="15"/>
      <c r="F59" s="15"/>
      <c r="G59" s="15"/>
      <c r="H59" s="14">
        <f>SUM(F57:J57)</f>
        <v>414000</v>
      </c>
      <c r="I59"/>
      <c r="J59" s="10"/>
      <c r="K59"/>
      <c r="L59" s="10"/>
      <c r="M59"/>
      <c r="O59"/>
      <c r="P59" s="9"/>
      <c r="Q59"/>
      <c r="R59" s="9"/>
      <c r="S59"/>
      <c r="U59"/>
      <c r="W59"/>
      <c r="Y59"/>
      <c r="AA59"/>
      <c r="AC59"/>
      <c r="AE59"/>
      <c r="AG59"/>
    </row>
    <row r="60" spans="1:33" s="9" customFormat="1" ht="15" customHeight="1" thickBot="1" x14ac:dyDescent="0.5">
      <c r="A60" s="12"/>
      <c r="B60" s="11"/>
      <c r="C60" s="11"/>
      <c r="D60" s="11"/>
      <c r="E60"/>
      <c r="F60" s="11"/>
      <c r="G60"/>
      <c r="H60" s="11"/>
      <c r="I60"/>
      <c r="J60" s="10"/>
      <c r="K60"/>
      <c r="L60" s="10"/>
      <c r="M60"/>
      <c r="N60" s="10"/>
      <c r="O60"/>
      <c r="Q60"/>
      <c r="S60"/>
      <c r="U60"/>
      <c r="W60"/>
      <c r="Y60"/>
      <c r="AA60"/>
      <c r="AC60"/>
      <c r="AE60"/>
      <c r="AG60"/>
    </row>
    <row r="61" spans="1:33" ht="14.65" thickBot="1" x14ac:dyDescent="0.5">
      <c r="A61" s="28" t="s">
        <v>2</v>
      </c>
      <c r="B61" s="27"/>
      <c r="C61" s="27"/>
      <c r="D61" s="26"/>
    </row>
    <row r="62" spans="1:33" s="9" customFormat="1" ht="15" customHeight="1" x14ac:dyDescent="0.45">
      <c r="A62" s="12"/>
      <c r="B62" s="11"/>
      <c r="C62" s="11"/>
      <c r="D62" s="11"/>
      <c r="E62"/>
      <c r="F62" s="97" t="str">
        <f>F6</f>
        <v>23/24</v>
      </c>
      <c r="G62"/>
      <c r="H62" s="97" t="str">
        <f>H6</f>
        <v>24/25</v>
      </c>
      <c r="I62"/>
      <c r="J62" s="97" t="str">
        <f>J6</f>
        <v>25/26</v>
      </c>
      <c r="K62"/>
      <c r="L62" s="10"/>
      <c r="M62"/>
      <c r="N62" s="10"/>
      <c r="O62"/>
      <c r="Q62"/>
      <c r="S62"/>
      <c r="U62"/>
      <c r="W62"/>
      <c r="Y62"/>
      <c r="AA62"/>
      <c r="AC62"/>
      <c r="AE62"/>
      <c r="AG62"/>
    </row>
    <row r="63" spans="1:33" x14ac:dyDescent="0.45">
      <c r="F63" s="70"/>
      <c r="G63" s="61"/>
      <c r="H63" s="70"/>
      <c r="I63" s="61"/>
      <c r="J63" s="70"/>
    </row>
    <row r="64" spans="1:33" s="9" customFormat="1" ht="15" customHeight="1" x14ac:dyDescent="0.45">
      <c r="A64" s="12"/>
      <c r="B64" s="11"/>
      <c r="C64" s="11"/>
      <c r="D64" s="11"/>
      <c r="E64"/>
      <c r="F64" s="11"/>
      <c r="G64"/>
      <c r="H64" s="11"/>
      <c r="I64"/>
      <c r="J64" s="10"/>
      <c r="K64"/>
      <c r="L64" s="10"/>
      <c r="M64"/>
      <c r="N64" s="10"/>
      <c r="O64"/>
      <c r="Q64"/>
      <c r="S64"/>
      <c r="U64"/>
      <c r="W64"/>
      <c r="Y64"/>
      <c r="AA64"/>
      <c r="AC64"/>
      <c r="AE64"/>
      <c r="AG64"/>
    </row>
    <row r="65" spans="1:33" x14ac:dyDescent="0.45">
      <c r="B65" s="3" t="str">
        <f>'Public Funding Detail'!B7</f>
        <v>August</v>
      </c>
      <c r="F65" s="55">
        <v>0</v>
      </c>
      <c r="H65" s="55">
        <v>0</v>
      </c>
      <c r="J65" s="55">
        <v>0</v>
      </c>
    </row>
    <row r="66" spans="1:33" x14ac:dyDescent="0.45">
      <c r="B66" s="3" t="str">
        <f>'Public Funding Detail'!B8</f>
        <v>September</v>
      </c>
      <c r="F66" s="55">
        <v>0</v>
      </c>
      <c r="H66" s="55">
        <v>0</v>
      </c>
      <c r="J66" s="55">
        <v>0</v>
      </c>
    </row>
    <row r="67" spans="1:33" x14ac:dyDescent="0.45">
      <c r="B67" s="3" t="str">
        <f>'Public Funding Detail'!B9</f>
        <v>October</v>
      </c>
      <c r="F67" s="55">
        <v>0</v>
      </c>
      <c r="H67" s="55">
        <v>0</v>
      </c>
      <c r="J67" s="55">
        <v>0</v>
      </c>
    </row>
    <row r="68" spans="1:33" x14ac:dyDescent="0.45">
      <c r="B68" s="3" t="str">
        <f>'Public Funding Detail'!B10</f>
        <v>November</v>
      </c>
      <c r="F68" s="55">
        <v>0</v>
      </c>
      <c r="H68" s="55">
        <v>0</v>
      </c>
      <c r="J68" s="55">
        <v>0</v>
      </c>
    </row>
    <row r="69" spans="1:33" x14ac:dyDescent="0.45">
      <c r="B69" s="3" t="str">
        <f>'Public Funding Detail'!B11</f>
        <v>December</v>
      </c>
      <c r="F69" s="55">
        <v>0</v>
      </c>
      <c r="H69" s="55">
        <v>0</v>
      </c>
      <c r="J69" s="55">
        <v>0</v>
      </c>
    </row>
    <row r="70" spans="1:33" x14ac:dyDescent="0.45">
      <c r="B70" s="3" t="str">
        <f>'Public Funding Detail'!B12</f>
        <v>January</v>
      </c>
      <c r="F70" s="55">
        <v>0</v>
      </c>
      <c r="H70" s="55">
        <v>0</v>
      </c>
      <c r="J70" s="55">
        <v>0</v>
      </c>
    </row>
    <row r="71" spans="1:33" x14ac:dyDescent="0.45">
      <c r="B71" s="3" t="str">
        <f>'Public Funding Detail'!B13</f>
        <v>February</v>
      </c>
      <c r="F71" s="55">
        <v>0</v>
      </c>
      <c r="H71" s="55">
        <v>0</v>
      </c>
      <c r="J71" s="55">
        <v>0</v>
      </c>
    </row>
    <row r="72" spans="1:33" x14ac:dyDescent="0.45">
      <c r="B72" s="3" t="str">
        <f>'Public Funding Detail'!B14</f>
        <v>March</v>
      </c>
      <c r="F72" s="55">
        <v>0</v>
      </c>
      <c r="H72" s="55">
        <v>0</v>
      </c>
      <c r="J72" s="55">
        <v>0</v>
      </c>
    </row>
    <row r="73" spans="1:33" x14ac:dyDescent="0.45">
      <c r="B73" s="3" t="str">
        <f>'Public Funding Detail'!B15</f>
        <v>April</v>
      </c>
      <c r="F73" s="55">
        <v>0</v>
      </c>
      <c r="H73" s="55">
        <v>0</v>
      </c>
      <c r="J73" s="55">
        <v>0</v>
      </c>
    </row>
    <row r="74" spans="1:33" x14ac:dyDescent="0.45">
      <c r="B74" s="3" t="str">
        <f>'Public Funding Detail'!B16</f>
        <v>May</v>
      </c>
      <c r="F74" s="55">
        <v>0</v>
      </c>
      <c r="H74" s="55">
        <v>0</v>
      </c>
      <c r="J74" s="55">
        <v>0</v>
      </c>
    </row>
    <row r="75" spans="1:33" x14ac:dyDescent="0.45">
      <c r="B75" s="3" t="str">
        <f>'Public Funding Detail'!B17</f>
        <v>June</v>
      </c>
      <c r="F75" s="55">
        <v>0</v>
      </c>
      <c r="H75" s="55">
        <v>0</v>
      </c>
      <c r="J75" s="55">
        <v>0</v>
      </c>
    </row>
    <row r="76" spans="1:33" x14ac:dyDescent="0.45">
      <c r="B76" s="3" t="str">
        <f>'Public Funding Detail'!B18</f>
        <v>July</v>
      </c>
      <c r="F76" s="55">
        <v>0</v>
      </c>
      <c r="H76" s="55">
        <v>0</v>
      </c>
      <c r="J76" s="55">
        <v>0</v>
      </c>
    </row>
    <row r="77" spans="1:33" s="13" customFormat="1" x14ac:dyDescent="0.45">
      <c r="A77" s="12"/>
      <c r="B77" s="3" t="s">
        <v>10</v>
      </c>
      <c r="C77" s="11"/>
      <c r="D77" s="11"/>
      <c r="E77"/>
      <c r="F77" s="18">
        <f>SUM(F65:F76)</f>
        <v>0</v>
      </c>
      <c r="G77"/>
      <c r="H77" s="18">
        <f>SUM(H65:H76)</f>
        <v>0</v>
      </c>
      <c r="I77"/>
      <c r="J77" s="18">
        <f>SUM(J65:J76)</f>
        <v>0</v>
      </c>
      <c r="K77"/>
      <c r="L77" s="4"/>
      <c r="M77"/>
      <c r="N77" s="3"/>
      <c r="O77"/>
      <c r="P77" s="3"/>
      <c r="Q77"/>
      <c r="R77" s="9"/>
      <c r="S77"/>
      <c r="U77"/>
      <c r="W77"/>
      <c r="Y77"/>
      <c r="AA77"/>
      <c r="AC77"/>
      <c r="AE77"/>
      <c r="AG77"/>
    </row>
    <row r="78" spans="1:33" ht="14.65" thickBot="1" x14ac:dyDescent="0.5">
      <c r="F78" s="55"/>
      <c r="H78" s="55"/>
      <c r="J78" s="55"/>
    </row>
    <row r="79" spans="1:33" s="13" customFormat="1" ht="14.65" thickBot="1" x14ac:dyDescent="0.5">
      <c r="A79" s="12"/>
      <c r="B79" s="17" t="str">
        <f>"Total Cost of "&amp;A61</f>
        <v>Total Cost of Expanded Management Capacity</v>
      </c>
      <c r="C79" s="16"/>
      <c r="D79" s="16"/>
      <c r="E79" s="15"/>
      <c r="F79" s="15"/>
      <c r="G79" s="15"/>
      <c r="H79" s="14">
        <f>SUM(F77:J77)</f>
        <v>0</v>
      </c>
      <c r="I79"/>
      <c r="J79" s="10"/>
      <c r="K79"/>
      <c r="L79" s="10"/>
      <c r="M79"/>
      <c r="O79"/>
      <c r="P79" s="9"/>
      <c r="Q79"/>
      <c r="R79" s="9"/>
      <c r="S79"/>
      <c r="U79"/>
      <c r="W79"/>
      <c r="Y79"/>
      <c r="AA79"/>
      <c r="AC79"/>
      <c r="AE79"/>
      <c r="AG79"/>
    </row>
    <row r="80" spans="1:33" s="9" customFormat="1" ht="15" customHeight="1" thickBot="1" x14ac:dyDescent="0.5">
      <c r="A80" s="12"/>
      <c r="B80" s="11"/>
      <c r="C80" s="11"/>
      <c r="D80" s="11"/>
      <c r="E80"/>
      <c r="F80" s="11"/>
      <c r="G80"/>
      <c r="H80" s="11"/>
      <c r="I80"/>
      <c r="J80" s="10"/>
      <c r="K80"/>
      <c r="L80" s="10"/>
      <c r="M80"/>
      <c r="N80" s="10"/>
      <c r="O80"/>
      <c r="Q80"/>
      <c r="S80"/>
      <c r="U80"/>
      <c r="W80"/>
      <c r="Y80"/>
      <c r="AA80"/>
      <c r="AC80"/>
      <c r="AE80"/>
      <c r="AG80"/>
    </row>
    <row r="81" spans="1:10" ht="14.65" thickBot="1" x14ac:dyDescent="0.5">
      <c r="A81" s="28" t="s">
        <v>114</v>
      </c>
      <c r="B81" s="27"/>
      <c r="C81" s="27"/>
      <c r="D81" s="26"/>
    </row>
    <row r="82" spans="1:10" customFormat="1" x14ac:dyDescent="0.45">
      <c r="F82" s="97" t="str">
        <f>F6</f>
        <v>23/24</v>
      </c>
      <c r="H82" s="97" t="str">
        <f>H6</f>
        <v>24/25</v>
      </c>
      <c r="J82" s="97" t="str">
        <f>J6</f>
        <v>25/26</v>
      </c>
    </row>
    <row r="83" spans="1:10" x14ac:dyDescent="0.45">
      <c r="B83" s="3" t="str">
        <f>'Public Funding Detail'!B7</f>
        <v>August</v>
      </c>
      <c r="F83" s="52">
        <f>(F25+F45+F65)+((F25+F45+F65)*0.1)</f>
        <v>29150</v>
      </c>
      <c r="H83" s="128">
        <f>(H25+H45+H65)+((H25+H45+H65)*0.1)</f>
        <v>29150</v>
      </c>
      <c r="J83" s="52">
        <f t="shared" ref="J83:J94" si="5">J25+J45+J65</f>
        <v>26500</v>
      </c>
    </row>
    <row r="84" spans="1:10" x14ac:dyDescent="0.45">
      <c r="B84" s="3" t="str">
        <f>'Public Funding Detail'!B8</f>
        <v>September</v>
      </c>
      <c r="F84" s="52">
        <f>(F26+F46+F66)+((F26+F46+F66)*0.1)</f>
        <v>29150</v>
      </c>
      <c r="H84" s="128">
        <f>(H26+H46+H66)+((H26+H46+H66)*0.1)</f>
        <v>29150</v>
      </c>
      <c r="J84" s="52">
        <f t="shared" si="5"/>
        <v>26500</v>
      </c>
    </row>
    <row r="85" spans="1:10" x14ac:dyDescent="0.45">
      <c r="B85" s="3" t="str">
        <f>'Public Funding Detail'!B9</f>
        <v>October</v>
      </c>
      <c r="F85" s="52">
        <f t="shared" ref="F85:F94" si="6">(F27+F47+F67)+((F27+F47+F67)*0.1)</f>
        <v>29150</v>
      </c>
      <c r="H85" s="128">
        <f>(H27+H47+H67)+((H27+H47+H67)*0.1)</f>
        <v>29150</v>
      </c>
      <c r="J85" s="52">
        <f t="shared" si="5"/>
        <v>26500</v>
      </c>
    </row>
    <row r="86" spans="1:10" x14ac:dyDescent="0.45">
      <c r="B86" s="3" t="str">
        <f>'Public Funding Detail'!B10</f>
        <v>November</v>
      </c>
      <c r="F86" s="52">
        <f t="shared" si="6"/>
        <v>29150</v>
      </c>
      <c r="H86" s="128">
        <f>(H28+H48+H68)+((H28+H48+H68)*0.1)</f>
        <v>29150</v>
      </c>
      <c r="J86" s="52">
        <f t="shared" si="5"/>
        <v>26500</v>
      </c>
    </row>
    <row r="87" spans="1:10" x14ac:dyDescent="0.45">
      <c r="B87" s="3" t="str">
        <f>'Public Funding Detail'!B11</f>
        <v>December</v>
      </c>
      <c r="F87" s="52">
        <f t="shared" si="6"/>
        <v>29150</v>
      </c>
      <c r="H87" s="128">
        <f>(H29+H49+H69)+((H29+H49+H69)*0.1)</f>
        <v>29150</v>
      </c>
      <c r="J87" s="52">
        <f t="shared" si="5"/>
        <v>26500</v>
      </c>
    </row>
    <row r="88" spans="1:10" x14ac:dyDescent="0.45">
      <c r="B88" s="3" t="str">
        <f>'Public Funding Detail'!B12</f>
        <v>January</v>
      </c>
      <c r="F88" s="52">
        <f t="shared" si="6"/>
        <v>29150</v>
      </c>
      <c r="H88" s="129">
        <f t="shared" ref="H88:H94" si="7">H30+H50+H70</f>
        <v>26500</v>
      </c>
      <c r="J88" s="52">
        <f t="shared" si="5"/>
        <v>26500</v>
      </c>
    </row>
    <row r="89" spans="1:10" x14ac:dyDescent="0.45">
      <c r="B89" s="3" t="str">
        <f>'Public Funding Detail'!B13</f>
        <v>February</v>
      </c>
      <c r="F89" s="52">
        <f t="shared" si="6"/>
        <v>29150</v>
      </c>
      <c r="H89" s="129">
        <f t="shared" si="7"/>
        <v>26500</v>
      </c>
      <c r="J89" s="52">
        <f t="shared" si="5"/>
        <v>26500</v>
      </c>
    </row>
    <row r="90" spans="1:10" x14ac:dyDescent="0.45">
      <c r="B90" s="3" t="str">
        <f>'Public Funding Detail'!B14</f>
        <v>March</v>
      </c>
      <c r="F90" s="52">
        <f t="shared" si="6"/>
        <v>29150</v>
      </c>
      <c r="H90" s="129">
        <f t="shared" si="7"/>
        <v>26500</v>
      </c>
      <c r="J90" s="52">
        <f t="shared" si="5"/>
        <v>26500</v>
      </c>
    </row>
    <row r="91" spans="1:10" x14ac:dyDescent="0.45">
      <c r="B91" s="3" t="str">
        <f>'Public Funding Detail'!B15</f>
        <v>April</v>
      </c>
      <c r="F91" s="52">
        <f t="shared" si="6"/>
        <v>29150</v>
      </c>
      <c r="H91" s="129">
        <f t="shared" si="7"/>
        <v>26500</v>
      </c>
      <c r="J91" s="52">
        <f t="shared" si="5"/>
        <v>26500</v>
      </c>
    </row>
    <row r="92" spans="1:10" x14ac:dyDescent="0.45">
      <c r="B92" s="3" t="str">
        <f>'Public Funding Detail'!B16</f>
        <v>May</v>
      </c>
      <c r="F92" s="52">
        <f t="shared" si="6"/>
        <v>29150</v>
      </c>
      <c r="H92" s="129">
        <f t="shared" si="7"/>
        <v>26500</v>
      </c>
      <c r="J92" s="52">
        <f t="shared" si="5"/>
        <v>26500</v>
      </c>
    </row>
    <row r="93" spans="1:10" x14ac:dyDescent="0.45">
      <c r="B93" s="3" t="str">
        <f>'Public Funding Detail'!B17</f>
        <v>June</v>
      </c>
      <c r="F93" s="52">
        <f t="shared" si="6"/>
        <v>29150</v>
      </c>
      <c r="H93" s="129">
        <f t="shared" si="7"/>
        <v>26500</v>
      </c>
      <c r="J93" s="52">
        <f t="shared" si="5"/>
        <v>26500</v>
      </c>
    </row>
    <row r="94" spans="1:10" x14ac:dyDescent="0.45">
      <c r="B94" s="3" t="str">
        <f>'Public Funding Detail'!B18</f>
        <v>July</v>
      </c>
      <c r="F94" s="52">
        <f t="shared" si="6"/>
        <v>29150</v>
      </c>
      <c r="H94" s="129">
        <f t="shared" si="7"/>
        <v>26500</v>
      </c>
      <c r="J94" s="52">
        <f t="shared" si="5"/>
        <v>26500</v>
      </c>
    </row>
    <row r="95" spans="1:10" x14ac:dyDescent="0.45">
      <c r="B95" s="3" t="s">
        <v>10</v>
      </c>
      <c r="F95" s="18">
        <f>SUM(F83:F94)</f>
        <v>349800</v>
      </c>
      <c r="H95" s="18">
        <f>SUM(H83:H94)</f>
        <v>331250</v>
      </c>
      <c r="J95" s="18">
        <f>SUM(J83:J94)</f>
        <v>318000</v>
      </c>
    </row>
    <row r="96" spans="1:10" ht="14.65" thickBot="1" x14ac:dyDescent="0.5">
      <c r="F96" s="55"/>
      <c r="H96" s="55"/>
      <c r="J96" s="55"/>
    </row>
    <row r="97" spans="1:33" s="13" customFormat="1" ht="14.65" thickBot="1" x14ac:dyDescent="0.5">
      <c r="A97" s="12"/>
      <c r="B97" s="17" t="str">
        <f>"Total Cost of "&amp;A81</f>
        <v>Total Cost of All Privately Funded Costs (+10% Admin)</v>
      </c>
      <c r="C97" s="16"/>
      <c r="D97" s="16"/>
      <c r="E97" s="15"/>
      <c r="F97" s="15"/>
      <c r="G97" s="15"/>
      <c r="H97" s="14">
        <f>SUM(F95:J95)</f>
        <v>999050</v>
      </c>
      <c r="I97"/>
      <c r="J97" s="10"/>
      <c r="K97"/>
      <c r="L97" s="10"/>
      <c r="M97"/>
      <c r="O97"/>
      <c r="P97" s="9"/>
      <c r="Q97"/>
      <c r="R97" s="9"/>
      <c r="S97"/>
      <c r="U97"/>
      <c r="W97"/>
      <c r="Y97"/>
      <c r="AA97"/>
      <c r="AC97"/>
      <c r="AE97"/>
      <c r="AG97"/>
    </row>
  </sheetData>
  <phoneticPr fontId="9" type="noConversion"/>
  <pageMargins left="0.6" right="0.6" top="0.7" bottom="0.5" header="0.3" footer="0.3"/>
  <pageSetup scale="77" fitToHeight="4" orientation="landscape" horizontalDpi="0" verticalDpi="0"/>
  <rowBreaks count="2" manualBreakCount="2">
    <brk id="40" max="16383" man="1"/>
    <brk id="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6EAA5-E3E6-406F-BCD8-CB1D14A12A1A}">
  <dimension ref="A6:I22"/>
  <sheetViews>
    <sheetView tabSelected="1" workbookViewId="0">
      <selection activeCell="E8" sqref="E8"/>
    </sheetView>
  </sheetViews>
  <sheetFormatPr defaultRowHeight="14.25" x14ac:dyDescent="0.45"/>
  <cols>
    <col min="2" max="6" width="12.73046875" customWidth="1"/>
    <col min="7" max="7" width="11.06640625" customWidth="1"/>
    <col min="8" max="8" width="11.46484375" customWidth="1"/>
    <col min="9" max="9" width="18.53125" customWidth="1"/>
  </cols>
  <sheetData>
    <row r="6" spans="1:9" s="131" customFormat="1" ht="72" x14ac:dyDescent="0.55000000000000004">
      <c r="A6" s="132" t="s">
        <v>102</v>
      </c>
      <c r="B6" s="148" t="str">
        <f>'Summary Financial Requireme'!P21</f>
        <v>Public Funding Source #1</v>
      </c>
      <c r="C6" s="149" t="str">
        <f>'Summary Financial Requireme'!R21</f>
        <v>Public Fundng Source #2</v>
      </c>
      <c r="D6" s="148" t="str">
        <f>'Summary Financial Requireme'!T21</f>
        <v>Public Funding Source #3</v>
      </c>
      <c r="E6" s="150" t="s">
        <v>126</v>
      </c>
      <c r="F6" s="150" t="s">
        <v>127</v>
      </c>
      <c r="G6" s="150" t="s">
        <v>129</v>
      </c>
      <c r="H6" s="149" t="s">
        <v>130</v>
      </c>
      <c r="I6" s="151" t="s">
        <v>128</v>
      </c>
    </row>
    <row r="7" spans="1:9" x14ac:dyDescent="0.45">
      <c r="A7" t="s">
        <v>116</v>
      </c>
      <c r="B7" s="61">
        <v>0</v>
      </c>
      <c r="C7" s="61">
        <v>0</v>
      </c>
      <c r="D7" s="61">
        <v>0</v>
      </c>
      <c r="E7" s="155">
        <v>0</v>
      </c>
      <c r="F7" s="156">
        <v>0</v>
      </c>
      <c r="G7" s="154">
        <f>SUM(E7:F7)</f>
        <v>0</v>
      </c>
      <c r="H7" s="2">
        <f>SUM(B7:D7)+G7</f>
        <v>0</v>
      </c>
      <c r="I7" s="152">
        <v>0.9</v>
      </c>
    </row>
    <row r="8" spans="1:9" x14ac:dyDescent="0.45">
      <c r="A8" t="s">
        <v>117</v>
      </c>
      <c r="B8" s="61">
        <v>0</v>
      </c>
      <c r="C8" s="61">
        <v>0</v>
      </c>
      <c r="D8" s="61">
        <v>0</v>
      </c>
      <c r="E8" s="155">
        <v>0</v>
      </c>
      <c r="F8" s="156">
        <v>0</v>
      </c>
      <c r="G8" s="154">
        <f>SUM(E8:F8)</f>
        <v>0</v>
      </c>
      <c r="H8" s="2">
        <f>SUM(B8:D8)+G8</f>
        <v>0</v>
      </c>
      <c r="I8" s="153">
        <f>ROUNDUP(H8*I7,0)</f>
        <v>0</v>
      </c>
    </row>
    <row r="9" spans="1:9" ht="14.65" thickBot="1" x14ac:dyDescent="0.5">
      <c r="B9" s="102">
        <f>SUM(B7:B8)</f>
        <v>0</v>
      </c>
      <c r="C9" s="102">
        <f>SUM(C7:C8)</f>
        <v>0</v>
      </c>
      <c r="D9" s="102">
        <f>SUM(D7:D8)</f>
        <v>0</v>
      </c>
      <c r="E9" s="157">
        <f>SUM(E7:E8)</f>
        <v>0</v>
      </c>
      <c r="F9" s="157">
        <f>SUM(F7:F8)</f>
        <v>0</v>
      </c>
      <c r="G9" s="127">
        <f>SUM(G7:G8)</f>
        <v>0</v>
      </c>
      <c r="H9" s="102">
        <f>SUM(B9:D9)+G9</f>
        <v>0</v>
      </c>
      <c r="I9" s="118"/>
    </row>
    <row r="10" spans="1:9" ht="18.399999999999999" thickTop="1" x14ac:dyDescent="0.55000000000000004">
      <c r="A10" s="134" t="s">
        <v>103</v>
      </c>
      <c r="B10" s="118"/>
      <c r="C10" s="118"/>
      <c r="D10" s="118"/>
      <c r="E10" s="118"/>
      <c r="F10" s="118"/>
      <c r="G10" s="118"/>
      <c r="H10" s="118"/>
      <c r="I10" s="133"/>
    </row>
    <row r="11" spans="1:9" x14ac:dyDescent="0.45">
      <c r="A11" t="s">
        <v>116</v>
      </c>
      <c r="B11" s="61">
        <v>0</v>
      </c>
      <c r="C11" s="61">
        <v>0</v>
      </c>
      <c r="D11" s="61">
        <v>0</v>
      </c>
      <c r="E11" s="158">
        <f>E7</f>
        <v>0</v>
      </c>
      <c r="F11" s="155">
        <v>0</v>
      </c>
      <c r="G11" s="154">
        <f>SUM(E11:F11)-I8</f>
        <v>0</v>
      </c>
      <c r="H11" s="2">
        <f>SUM(B11:D11)+G11</f>
        <v>0</v>
      </c>
      <c r="I11" s="152">
        <v>0.75</v>
      </c>
    </row>
    <row r="12" spans="1:9" x14ac:dyDescent="0.45">
      <c r="A12" t="s">
        <v>117</v>
      </c>
      <c r="B12" s="61">
        <v>0</v>
      </c>
      <c r="C12" s="61">
        <v>0</v>
      </c>
      <c r="D12" s="61">
        <v>0</v>
      </c>
      <c r="E12" s="158">
        <f>E8</f>
        <v>0</v>
      </c>
      <c r="F12" s="155">
        <v>0</v>
      </c>
      <c r="G12" s="154">
        <f>SUM(E12:F12)</f>
        <v>0</v>
      </c>
      <c r="H12" s="2">
        <f>SUM(B12:D12)+G12</f>
        <v>0</v>
      </c>
      <c r="I12" s="153">
        <f>ROUNDUP(H12*I11,0)</f>
        <v>0</v>
      </c>
    </row>
    <row r="13" spans="1:9" ht="14.65" thickBot="1" x14ac:dyDescent="0.5">
      <c r="B13" s="102">
        <f>SUM(B11:B12)</f>
        <v>0</v>
      </c>
      <c r="C13" s="102">
        <f>SUM(C11:C12)</f>
        <v>0</v>
      </c>
      <c r="D13" s="102">
        <f>SUM(D11:D12)</f>
        <v>0</v>
      </c>
      <c r="E13" s="157">
        <f>SUM(E11:E12)</f>
        <v>0</v>
      </c>
      <c r="F13" s="157">
        <f>SUM(F11:F12)</f>
        <v>0</v>
      </c>
      <c r="G13" s="127">
        <f>SUM(G11:G12)</f>
        <v>0</v>
      </c>
      <c r="H13" s="102">
        <f>SUM(B13:D13)+G13</f>
        <v>0</v>
      </c>
      <c r="I13" s="118"/>
    </row>
    <row r="14" spans="1:9" ht="18.399999999999999" thickTop="1" x14ac:dyDescent="0.55000000000000004">
      <c r="A14" s="134" t="s">
        <v>104</v>
      </c>
      <c r="B14" s="118"/>
      <c r="C14" s="118"/>
      <c r="D14" s="118"/>
      <c r="E14" s="118"/>
      <c r="F14" s="118"/>
      <c r="G14" s="118"/>
      <c r="H14" s="118"/>
      <c r="I14" s="133"/>
    </row>
    <row r="15" spans="1:9" x14ac:dyDescent="0.45">
      <c r="A15" t="s">
        <v>116</v>
      </c>
      <c r="B15" s="61">
        <v>0</v>
      </c>
      <c r="C15" s="61">
        <v>0</v>
      </c>
      <c r="D15" s="61">
        <v>0</v>
      </c>
      <c r="E15" s="158">
        <f>E7+F11</f>
        <v>0</v>
      </c>
      <c r="F15" s="155">
        <v>0</v>
      </c>
      <c r="G15" s="154">
        <f>SUM(E15:F15)-I12</f>
        <v>0</v>
      </c>
      <c r="H15" s="2">
        <f>SUM(B15:D15)+G15</f>
        <v>0</v>
      </c>
      <c r="I15" s="152">
        <v>0.5</v>
      </c>
    </row>
    <row r="16" spans="1:9" x14ac:dyDescent="0.45">
      <c r="A16" t="s">
        <v>117</v>
      </c>
      <c r="B16" s="61">
        <v>0</v>
      </c>
      <c r="C16" s="61">
        <v>0</v>
      </c>
      <c r="D16" s="61">
        <v>0</v>
      </c>
      <c r="E16" s="158">
        <f>E8+F12</f>
        <v>0</v>
      </c>
      <c r="F16" s="155">
        <v>0</v>
      </c>
      <c r="G16" s="154">
        <f>SUM(E16:F16)</f>
        <v>0</v>
      </c>
      <c r="H16" s="2">
        <f>SUM(B16:D16)+G16</f>
        <v>0</v>
      </c>
      <c r="I16" s="153">
        <f>ROUNDUP(H16*I15,0)</f>
        <v>0</v>
      </c>
    </row>
    <row r="17" spans="1:9" ht="14.65" thickBot="1" x14ac:dyDescent="0.5">
      <c r="B17" s="102">
        <f>SUM(B15:B16)</f>
        <v>0</v>
      </c>
      <c r="C17" s="102">
        <f>SUM(C15:C16)</f>
        <v>0</v>
      </c>
      <c r="D17" s="102">
        <f>SUM(D15:D16)</f>
        <v>0</v>
      </c>
      <c r="E17" s="157">
        <f>SUM(E15:E16)</f>
        <v>0</v>
      </c>
      <c r="F17" s="157">
        <f>SUM(F15:F16)</f>
        <v>0</v>
      </c>
      <c r="G17" s="127">
        <f>SUM(G15:G16)</f>
        <v>0</v>
      </c>
      <c r="H17" s="102">
        <f>SUM(B17:D17)+G17</f>
        <v>0</v>
      </c>
      <c r="I17" s="118"/>
    </row>
    <row r="18" spans="1:9" ht="18.399999999999999" thickTop="1" x14ac:dyDescent="0.55000000000000004">
      <c r="A18" s="134" t="s">
        <v>120</v>
      </c>
      <c r="B18" s="118"/>
      <c r="C18" s="118"/>
      <c r="D18" s="118"/>
      <c r="E18" s="118"/>
      <c r="F18" s="118"/>
      <c r="G18" s="118"/>
      <c r="H18" s="118"/>
      <c r="I18" s="118"/>
    </row>
    <row r="19" spans="1:9" x14ac:dyDescent="0.45">
      <c r="A19" t="s">
        <v>116</v>
      </c>
      <c r="B19" s="61">
        <v>0</v>
      </c>
      <c r="C19" s="61">
        <v>0</v>
      </c>
      <c r="D19" s="61">
        <v>0</v>
      </c>
      <c r="E19" s="158">
        <f>E15+F15</f>
        <v>0</v>
      </c>
      <c r="F19" s="155">
        <v>0</v>
      </c>
      <c r="G19" s="154">
        <f>SUM(E19:F19)-I16</f>
        <v>0</v>
      </c>
      <c r="H19" s="2">
        <f>SUM(B19:D19)+G19</f>
        <v>0</v>
      </c>
      <c r="I19" s="118"/>
    </row>
    <row r="20" spans="1:9" x14ac:dyDescent="0.45">
      <c r="A20" t="s">
        <v>117</v>
      </c>
      <c r="B20" s="61">
        <v>0</v>
      </c>
      <c r="C20" s="61">
        <v>0</v>
      </c>
      <c r="D20" s="61">
        <v>0</v>
      </c>
      <c r="E20" s="158">
        <f>E16+F16</f>
        <v>0</v>
      </c>
      <c r="F20" s="155">
        <v>0</v>
      </c>
      <c r="G20" s="154">
        <f>SUM(E20:F20)</f>
        <v>0</v>
      </c>
      <c r="H20" s="2">
        <f>SUM(B20:D20)+G20</f>
        <v>0</v>
      </c>
      <c r="I20" s="118"/>
    </row>
    <row r="21" spans="1:9" ht="14.65" thickBot="1" x14ac:dyDescent="0.5">
      <c r="B21" s="102">
        <f>SUM(B19:B20)</f>
        <v>0</v>
      </c>
      <c r="C21" s="102">
        <f>SUM(C19:C20)</f>
        <v>0</v>
      </c>
      <c r="D21" s="102">
        <f>SUM(D19:D20)</f>
        <v>0</v>
      </c>
      <c r="E21" s="157">
        <f>SUM(E19:E20)</f>
        <v>0</v>
      </c>
      <c r="F21" s="157">
        <f>SUM(F19:F20)</f>
        <v>0</v>
      </c>
      <c r="G21" s="127">
        <f>SUM(G19:G20)</f>
        <v>0</v>
      </c>
      <c r="H21" s="102">
        <f>SUM(B21:D21)+G21</f>
        <v>0</v>
      </c>
      <c r="I21" s="118"/>
    </row>
    <row r="22" spans="1:9" ht="14.65" thickTop="1" x14ac:dyDescent="0.4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65FFA-6D65-9142-B2E2-3A6630968E65}">
  <dimension ref="A1:XFD250"/>
  <sheetViews>
    <sheetView zoomScale="150" zoomScaleNormal="150" workbookViewId="0"/>
  </sheetViews>
  <sheetFormatPr defaultColWidth="10.796875" defaultRowHeight="14.25" x14ac:dyDescent="0.45"/>
  <cols>
    <col min="1" max="1" width="1" style="4" customWidth="1"/>
    <col min="2" max="4" width="11.796875" style="3" customWidth="1"/>
    <col min="5" max="5" width="1" customWidth="1"/>
    <col min="6" max="6" width="11.796875" style="3" customWidth="1"/>
    <col min="7" max="7" width="1" customWidth="1"/>
    <col min="8" max="8" width="11.796875" style="3" customWidth="1"/>
    <col min="9" max="9" width="1" customWidth="1"/>
    <col min="10" max="10" width="11.59765625" style="4" bestFit="1" customWidth="1"/>
    <col min="11" max="11" width="1" customWidth="1"/>
    <col min="12" max="12" width="11" style="4" bestFit="1" customWidth="1"/>
    <col min="13" max="13" width="1" customWidth="1"/>
    <col min="14" max="14" width="12.06640625" style="3" bestFit="1" customWidth="1"/>
    <col min="15" max="15" width="1" customWidth="1"/>
    <col min="16" max="16" width="10.796875" style="3"/>
    <col min="17" max="17" width="1" customWidth="1"/>
    <col min="18" max="18" width="10.796875" style="3"/>
    <col min="19" max="19" width="1" customWidth="1"/>
    <col min="20" max="20" width="10.796875" style="3"/>
    <col min="21" max="21" width="1" customWidth="1"/>
    <col min="22" max="22" width="10.796875" style="3"/>
    <col min="23" max="23" width="1" customWidth="1"/>
    <col min="24" max="24" width="10.796875" style="3"/>
    <col min="25" max="25" width="1" customWidth="1"/>
    <col min="26" max="26" width="10.796875" style="3"/>
    <col min="27" max="27" width="1" customWidth="1"/>
    <col min="28" max="28" width="10.796875" style="3"/>
    <col min="29" max="29" width="1" customWidth="1"/>
    <col min="30" max="30" width="10.796875" style="3"/>
    <col min="31" max="31" width="1" customWidth="1"/>
    <col min="32" max="32" width="10.796875" style="3"/>
    <col min="33" max="33" width="1" customWidth="1"/>
    <col min="34" max="34" width="12.06640625" style="3" bestFit="1" customWidth="1"/>
    <col min="35" max="16384" width="10.796875" style="3"/>
  </cols>
  <sheetData>
    <row r="1" spans="1:22" ht="21" x14ac:dyDescent="0.65">
      <c r="A1" s="56" t="s">
        <v>61</v>
      </c>
    </row>
    <row r="2" spans="1:22" x14ac:dyDescent="0.45">
      <c r="A2" s="57" t="s">
        <v>80</v>
      </c>
    </row>
    <row r="3" spans="1:22" ht="14.65" thickBot="1" x14ac:dyDescent="0.5"/>
    <row r="4" spans="1:22" ht="14.65" thickBot="1" x14ac:dyDescent="0.5">
      <c r="A4" s="28" t="s">
        <v>56</v>
      </c>
      <c r="B4" s="27"/>
      <c r="C4" s="27"/>
      <c r="D4" s="26"/>
    </row>
    <row r="5" spans="1:22" x14ac:dyDescent="0.45">
      <c r="A5" s="3"/>
      <c r="F5" s="23" t="s">
        <v>9</v>
      </c>
      <c r="G5" s="21"/>
      <c r="H5" s="22"/>
      <c r="I5" s="21"/>
      <c r="J5" s="20"/>
      <c r="L5" s="23" t="s">
        <v>8</v>
      </c>
      <c r="M5" s="21"/>
      <c r="N5" s="22"/>
      <c r="O5" s="21"/>
      <c r="P5" s="20"/>
      <c r="R5" s="23" t="s">
        <v>55</v>
      </c>
      <c r="S5" s="21"/>
      <c r="T5" s="22"/>
      <c r="U5" s="21"/>
      <c r="V5" s="20"/>
    </row>
    <row r="6" spans="1:22" x14ac:dyDescent="0.45">
      <c r="F6" s="19" t="s">
        <v>25</v>
      </c>
      <c r="H6" s="19" t="s">
        <v>24</v>
      </c>
      <c r="J6" s="19" t="s">
        <v>23</v>
      </c>
      <c r="L6" s="19" t="s">
        <v>25</v>
      </c>
      <c r="N6" s="19" t="s">
        <v>24</v>
      </c>
      <c r="P6" s="19" t="s">
        <v>23</v>
      </c>
      <c r="R6" s="19" t="s">
        <v>25</v>
      </c>
      <c r="T6" s="19" t="s">
        <v>24</v>
      </c>
      <c r="V6" s="19" t="s">
        <v>23</v>
      </c>
    </row>
    <row r="7" spans="1:22" x14ac:dyDescent="0.45">
      <c r="B7" s="3" t="s">
        <v>22</v>
      </c>
      <c r="F7" s="5">
        <v>91</v>
      </c>
      <c r="H7" s="5">
        <v>91</v>
      </c>
      <c r="J7" s="5">
        <v>91</v>
      </c>
      <c r="L7" s="6">
        <f>'Public Funding Detail'!L7</f>
        <v>0</v>
      </c>
      <c r="N7" s="48">
        <f>-F16</f>
        <v>-91</v>
      </c>
      <c r="O7" s="47"/>
      <c r="P7" s="48">
        <f>-H16</f>
        <v>-91</v>
      </c>
      <c r="R7" s="47">
        <f>F7</f>
        <v>91</v>
      </c>
      <c r="T7" s="47">
        <f>R18+H7+N7</f>
        <v>273</v>
      </c>
      <c r="V7" s="47">
        <f>T18+J7+P7</f>
        <v>273</v>
      </c>
    </row>
    <row r="8" spans="1:22" x14ac:dyDescent="0.45">
      <c r="B8" s="3" t="s">
        <v>21</v>
      </c>
      <c r="F8" s="5">
        <v>91</v>
      </c>
      <c r="H8" s="5">
        <v>91</v>
      </c>
      <c r="J8" s="5">
        <v>91</v>
      </c>
      <c r="L8" s="6">
        <f>'Public Funding Detail'!L8</f>
        <v>0</v>
      </c>
      <c r="N8" s="48">
        <f>-F17</f>
        <v>-91</v>
      </c>
      <c r="O8" s="47"/>
      <c r="P8" s="48">
        <f>-H17</f>
        <v>-91</v>
      </c>
      <c r="R8" s="47">
        <f t="shared" ref="R8:R18" si="0">R7+F8+L8</f>
        <v>182</v>
      </c>
      <c r="T8" s="47">
        <f t="shared" ref="T8:T18" si="1">T7+H8+N8</f>
        <v>273</v>
      </c>
      <c r="V8" s="47">
        <f t="shared" ref="V8:V18" si="2">V7+J8+P8</f>
        <v>273</v>
      </c>
    </row>
    <row r="9" spans="1:22" x14ac:dyDescent="0.45">
      <c r="B9" s="3" t="s">
        <v>20</v>
      </c>
      <c r="F9" s="5">
        <v>91</v>
      </c>
      <c r="H9" s="5">
        <v>91</v>
      </c>
      <c r="J9" s="5">
        <v>91</v>
      </c>
      <c r="L9" s="6">
        <f>'Public Funding Detail'!L9</f>
        <v>0</v>
      </c>
      <c r="N9" s="48">
        <f>-F18</f>
        <v>-91</v>
      </c>
      <c r="O9" s="47"/>
      <c r="P9" s="48">
        <f>-H18</f>
        <v>-91</v>
      </c>
      <c r="R9" s="47">
        <f t="shared" si="0"/>
        <v>273</v>
      </c>
      <c r="T9" s="47">
        <f t="shared" si="1"/>
        <v>273</v>
      </c>
      <c r="V9" s="47">
        <f t="shared" si="2"/>
        <v>273</v>
      </c>
    </row>
    <row r="10" spans="1:22" x14ac:dyDescent="0.45">
      <c r="B10" s="3" t="s">
        <v>19</v>
      </c>
      <c r="F10" s="5">
        <v>91</v>
      </c>
      <c r="H10" s="5">
        <v>91</v>
      </c>
      <c r="J10" s="5">
        <v>91</v>
      </c>
      <c r="L10" s="6">
        <f t="shared" ref="L10:L18" si="3">-F7</f>
        <v>-91</v>
      </c>
      <c r="N10" s="48">
        <f>-H7</f>
        <v>-91</v>
      </c>
      <c r="O10" s="47"/>
      <c r="P10" s="48">
        <f>-J7</f>
        <v>-91</v>
      </c>
      <c r="R10" s="47">
        <f t="shared" si="0"/>
        <v>273</v>
      </c>
      <c r="T10" s="47">
        <f t="shared" si="1"/>
        <v>273</v>
      </c>
      <c r="V10" s="47">
        <f t="shared" si="2"/>
        <v>273</v>
      </c>
    </row>
    <row r="11" spans="1:22" x14ac:dyDescent="0.45">
      <c r="B11" s="3" t="s">
        <v>18</v>
      </c>
      <c r="F11" s="5">
        <v>91</v>
      </c>
      <c r="H11" s="5">
        <v>91</v>
      </c>
      <c r="J11" s="5">
        <v>91</v>
      </c>
      <c r="L11" s="6">
        <f t="shared" si="3"/>
        <v>-91</v>
      </c>
      <c r="N11" s="48">
        <f t="shared" ref="N11:P18" si="4">-H8</f>
        <v>-91</v>
      </c>
      <c r="O11" s="47"/>
      <c r="P11" s="48">
        <f t="shared" si="4"/>
        <v>-91</v>
      </c>
      <c r="R11" s="47">
        <f t="shared" si="0"/>
        <v>273</v>
      </c>
      <c r="T11" s="47">
        <f t="shared" si="1"/>
        <v>273</v>
      </c>
      <c r="V11" s="47">
        <f t="shared" si="2"/>
        <v>273</v>
      </c>
    </row>
    <row r="12" spans="1:22" x14ac:dyDescent="0.45">
      <c r="B12" s="3" t="s">
        <v>17</v>
      </c>
      <c r="F12" s="5">
        <v>91</v>
      </c>
      <c r="H12" s="5">
        <v>91</v>
      </c>
      <c r="J12" s="5">
        <v>91</v>
      </c>
      <c r="L12" s="6">
        <f t="shared" si="3"/>
        <v>-91</v>
      </c>
      <c r="N12" s="48">
        <f t="shared" si="4"/>
        <v>-91</v>
      </c>
      <c r="O12" s="47"/>
      <c r="P12" s="48">
        <f t="shared" si="4"/>
        <v>-91</v>
      </c>
      <c r="R12" s="47">
        <f t="shared" si="0"/>
        <v>273</v>
      </c>
      <c r="T12" s="47">
        <f t="shared" si="1"/>
        <v>273</v>
      </c>
      <c r="V12" s="47">
        <f t="shared" si="2"/>
        <v>273</v>
      </c>
    </row>
    <row r="13" spans="1:22" x14ac:dyDescent="0.45">
      <c r="B13" s="3" t="s">
        <v>16</v>
      </c>
      <c r="F13" s="5">
        <v>91</v>
      </c>
      <c r="H13" s="5">
        <v>91</v>
      </c>
      <c r="J13" s="5">
        <v>91</v>
      </c>
      <c r="L13" s="6">
        <f t="shared" si="3"/>
        <v>-91</v>
      </c>
      <c r="N13" s="48">
        <f t="shared" si="4"/>
        <v>-91</v>
      </c>
      <c r="O13" s="47"/>
      <c r="P13" s="48">
        <f t="shared" si="4"/>
        <v>-91</v>
      </c>
      <c r="R13" s="47">
        <f t="shared" si="0"/>
        <v>273</v>
      </c>
      <c r="T13" s="47">
        <f t="shared" si="1"/>
        <v>273</v>
      </c>
      <c r="V13" s="47">
        <f t="shared" si="2"/>
        <v>273</v>
      </c>
    </row>
    <row r="14" spans="1:22" x14ac:dyDescent="0.45">
      <c r="B14" s="3" t="s">
        <v>15</v>
      </c>
      <c r="F14" s="5">
        <v>91</v>
      </c>
      <c r="H14" s="5">
        <v>91</v>
      </c>
      <c r="J14" s="5">
        <v>91</v>
      </c>
      <c r="L14" s="6">
        <f t="shared" si="3"/>
        <v>-91</v>
      </c>
      <c r="N14" s="48">
        <f t="shared" si="4"/>
        <v>-91</v>
      </c>
      <c r="O14" s="47"/>
      <c r="P14" s="48">
        <f t="shared" si="4"/>
        <v>-91</v>
      </c>
      <c r="R14" s="47">
        <f t="shared" si="0"/>
        <v>273</v>
      </c>
      <c r="T14" s="47">
        <f t="shared" si="1"/>
        <v>273</v>
      </c>
      <c r="V14" s="47">
        <f t="shared" si="2"/>
        <v>273</v>
      </c>
    </row>
    <row r="15" spans="1:22" x14ac:dyDescent="0.45">
      <c r="B15" s="3" t="s">
        <v>14</v>
      </c>
      <c r="F15" s="5">
        <v>91</v>
      </c>
      <c r="H15" s="5">
        <v>91</v>
      </c>
      <c r="J15" s="5">
        <v>91</v>
      </c>
      <c r="L15" s="6">
        <f t="shared" si="3"/>
        <v>-91</v>
      </c>
      <c r="N15" s="48">
        <f t="shared" si="4"/>
        <v>-91</v>
      </c>
      <c r="O15" s="47"/>
      <c r="P15" s="48">
        <f t="shared" si="4"/>
        <v>-91</v>
      </c>
      <c r="R15" s="47">
        <f t="shared" si="0"/>
        <v>273</v>
      </c>
      <c r="T15" s="47">
        <f t="shared" si="1"/>
        <v>273</v>
      </c>
      <c r="V15" s="47">
        <f t="shared" si="2"/>
        <v>273</v>
      </c>
    </row>
    <row r="16" spans="1:22" x14ac:dyDescent="0.45">
      <c r="B16" s="3" t="s">
        <v>13</v>
      </c>
      <c r="F16" s="5">
        <v>91</v>
      </c>
      <c r="H16" s="5">
        <v>91</v>
      </c>
      <c r="J16" s="5"/>
      <c r="L16" s="6">
        <f t="shared" si="3"/>
        <v>-91</v>
      </c>
      <c r="N16" s="48">
        <f t="shared" si="4"/>
        <v>-91</v>
      </c>
      <c r="O16" s="47"/>
      <c r="P16" s="48">
        <f t="shared" si="4"/>
        <v>-91</v>
      </c>
      <c r="R16" s="47">
        <f t="shared" si="0"/>
        <v>273</v>
      </c>
      <c r="T16" s="47">
        <f t="shared" si="1"/>
        <v>273</v>
      </c>
      <c r="V16" s="47">
        <f t="shared" si="2"/>
        <v>182</v>
      </c>
    </row>
    <row r="17" spans="1:33" x14ac:dyDescent="0.45">
      <c r="B17" s="3" t="s">
        <v>12</v>
      </c>
      <c r="F17" s="5">
        <v>91</v>
      </c>
      <c r="H17" s="5">
        <v>91</v>
      </c>
      <c r="J17" s="5"/>
      <c r="L17" s="6">
        <f t="shared" si="3"/>
        <v>-91</v>
      </c>
      <c r="N17" s="48">
        <f t="shared" si="4"/>
        <v>-91</v>
      </c>
      <c r="O17" s="47"/>
      <c r="P17" s="48">
        <f t="shared" si="4"/>
        <v>-91</v>
      </c>
      <c r="R17" s="47">
        <f t="shared" si="0"/>
        <v>273</v>
      </c>
      <c r="T17" s="47">
        <f t="shared" si="1"/>
        <v>273</v>
      </c>
      <c r="V17" s="47">
        <f t="shared" si="2"/>
        <v>91</v>
      </c>
    </row>
    <row r="18" spans="1:33" x14ac:dyDescent="0.45">
      <c r="B18" s="3" t="s">
        <v>11</v>
      </c>
      <c r="F18" s="5">
        <v>91</v>
      </c>
      <c r="H18" s="5">
        <v>91</v>
      </c>
      <c r="J18" s="5"/>
      <c r="L18" s="6">
        <f t="shared" si="3"/>
        <v>-91</v>
      </c>
      <c r="N18" s="48">
        <f t="shared" si="4"/>
        <v>-91</v>
      </c>
      <c r="O18" s="47"/>
      <c r="P18" s="48">
        <f t="shared" si="4"/>
        <v>-91</v>
      </c>
      <c r="R18" s="47">
        <f t="shared" si="0"/>
        <v>273</v>
      </c>
      <c r="T18" s="47">
        <f t="shared" si="1"/>
        <v>273</v>
      </c>
      <c r="V18" s="47">
        <f t="shared" si="2"/>
        <v>0</v>
      </c>
    </row>
    <row r="19" spans="1:33" x14ac:dyDescent="0.45">
      <c r="B19" s="3" t="s">
        <v>0</v>
      </c>
      <c r="F19" s="46">
        <f>SUM(F7:F18)</f>
        <v>1092</v>
      </c>
      <c r="H19" s="46">
        <f>SUM(H7:H18)</f>
        <v>1092</v>
      </c>
      <c r="J19" s="46">
        <f>SUM(J7:J18)</f>
        <v>819</v>
      </c>
      <c r="L19" s="46">
        <f>SUM(L7:L18)</f>
        <v>-819</v>
      </c>
      <c r="N19" s="46">
        <f>SUM(N7:N18)</f>
        <v>-1092</v>
      </c>
      <c r="P19" s="46">
        <f>SUM(P7:P18)</f>
        <v>-1092</v>
      </c>
    </row>
    <row r="20" spans="1:33" ht="14.65" thickBot="1" x14ac:dyDescent="0.5"/>
    <row r="21" spans="1:33" ht="14.65" thickBot="1" x14ac:dyDescent="0.5">
      <c r="A21" s="28" t="s">
        <v>33</v>
      </c>
      <c r="B21" s="27"/>
      <c r="C21" s="27"/>
      <c r="D21" s="26"/>
    </row>
    <row r="22" spans="1:33" x14ac:dyDescent="0.45">
      <c r="A22" s="4" t="s">
        <v>64</v>
      </c>
      <c r="F22" s="24">
        <f>'Public Funding Detail'!F22</f>
        <v>1200</v>
      </c>
      <c r="J22" s="3"/>
    </row>
    <row r="23" spans="1:33" s="33" customFormat="1" hidden="1" x14ac:dyDescent="0.45">
      <c r="A23" s="32"/>
      <c r="B23" s="32" t="s">
        <v>32</v>
      </c>
      <c r="C23" s="32"/>
      <c r="D23" s="32"/>
      <c r="E23"/>
      <c r="F23" s="32"/>
      <c r="G23"/>
      <c r="H23" s="32"/>
      <c r="I23"/>
      <c r="J23" s="35">
        <v>0</v>
      </c>
      <c r="K23"/>
      <c r="L23" s="32" t="s">
        <v>30</v>
      </c>
      <c r="M23"/>
      <c r="O23"/>
      <c r="Q23"/>
      <c r="S23"/>
      <c r="U23"/>
      <c r="W23"/>
      <c r="Y23"/>
      <c r="AA23"/>
      <c r="AC23"/>
      <c r="AE23"/>
      <c r="AG23"/>
    </row>
    <row r="24" spans="1:33" s="33" customFormat="1" hidden="1" x14ac:dyDescent="0.45">
      <c r="A24" s="32"/>
      <c r="B24" s="32" t="s">
        <v>31</v>
      </c>
      <c r="C24" s="32"/>
      <c r="D24" s="32"/>
      <c r="E24"/>
      <c r="F24" s="32"/>
      <c r="G24"/>
      <c r="H24" s="32"/>
      <c r="I24"/>
      <c r="J24" s="34">
        <f>SUM(J22:J23)</f>
        <v>0</v>
      </c>
      <c r="K24"/>
      <c r="L24" s="32" t="s">
        <v>30</v>
      </c>
      <c r="M24"/>
      <c r="O24"/>
      <c r="Q24"/>
      <c r="S24"/>
      <c r="U24"/>
      <c r="W24"/>
      <c r="Y24"/>
      <c r="AA24"/>
      <c r="AC24"/>
      <c r="AE24"/>
      <c r="AG24"/>
    </row>
    <row r="25" spans="1:33" s="13" customFormat="1" x14ac:dyDescent="0.45">
      <c r="A25" s="30"/>
      <c r="B25" s="30"/>
      <c r="C25" s="30"/>
      <c r="D25" s="30"/>
      <c r="E25"/>
      <c r="G25"/>
      <c r="H25" s="30"/>
      <c r="I25"/>
      <c r="J25" s="31"/>
      <c r="K25"/>
      <c r="L25" s="30"/>
      <c r="M25"/>
      <c r="O25"/>
      <c r="Q25"/>
      <c r="S25"/>
      <c r="T25" s="3"/>
      <c r="U25"/>
      <c r="W25"/>
      <c r="Y25"/>
      <c r="AA25"/>
      <c r="AC25"/>
      <c r="AE25"/>
      <c r="AG25"/>
    </row>
    <row r="26" spans="1:33" ht="15" customHeight="1" x14ac:dyDescent="0.45">
      <c r="F26" s="23" t="s">
        <v>29</v>
      </c>
      <c r="G26" s="21"/>
      <c r="H26" s="22"/>
      <c r="I26" s="21"/>
      <c r="J26" s="20"/>
      <c r="L26" s="23" t="s">
        <v>28</v>
      </c>
      <c r="M26" s="21"/>
      <c r="N26" s="22"/>
      <c r="O26" s="21"/>
      <c r="P26" s="20"/>
    </row>
    <row r="27" spans="1:33" ht="15" customHeight="1" x14ac:dyDescent="0.45">
      <c r="F27" s="19" t="s">
        <v>25</v>
      </c>
      <c r="H27" s="19" t="s">
        <v>24</v>
      </c>
      <c r="J27" s="19" t="s">
        <v>23</v>
      </c>
      <c r="L27" s="19" t="s">
        <v>25</v>
      </c>
      <c r="N27" s="19" t="s">
        <v>24</v>
      </c>
      <c r="P27" s="19" t="s">
        <v>23</v>
      </c>
    </row>
    <row r="28" spans="1:33" x14ac:dyDescent="0.45">
      <c r="B28" s="3" t="s">
        <v>22</v>
      </c>
      <c r="F28" s="1">
        <f t="shared" ref="F28:F39" si="5">$F$22*SUM(F7)</f>
        <v>109200</v>
      </c>
      <c r="H28" s="1">
        <f t="shared" ref="H28:H39" si="6">$F$22*SUM(H7)</f>
        <v>109200</v>
      </c>
      <c r="J28" s="1">
        <f t="shared" ref="J28:J39" si="7">$F$22*SUM(J7)</f>
        <v>109200</v>
      </c>
      <c r="L28" s="1">
        <f t="shared" ref="L28:L39" si="8">R7*$F$22</f>
        <v>109200</v>
      </c>
      <c r="N28" s="1">
        <f t="shared" ref="N28:N39" si="9">T7*$F$22</f>
        <v>327600</v>
      </c>
      <c r="P28" s="1">
        <f t="shared" ref="P28:P39" si="10">V7*$F$22</f>
        <v>327600</v>
      </c>
    </row>
    <row r="29" spans="1:33" x14ac:dyDescent="0.45">
      <c r="B29" s="3" t="s">
        <v>21</v>
      </c>
      <c r="F29" s="1">
        <f t="shared" si="5"/>
        <v>109200</v>
      </c>
      <c r="H29" s="1">
        <f t="shared" si="6"/>
        <v>109200</v>
      </c>
      <c r="J29" s="1">
        <f t="shared" si="7"/>
        <v>109200</v>
      </c>
      <c r="L29" s="1">
        <f t="shared" si="8"/>
        <v>218400</v>
      </c>
      <c r="N29" s="1">
        <f t="shared" si="9"/>
        <v>327600</v>
      </c>
      <c r="P29" s="1">
        <f t="shared" si="10"/>
        <v>327600</v>
      </c>
    </row>
    <row r="30" spans="1:33" x14ac:dyDescent="0.45">
      <c r="B30" s="3" t="s">
        <v>20</v>
      </c>
      <c r="F30" s="1">
        <f t="shared" si="5"/>
        <v>109200</v>
      </c>
      <c r="H30" s="1">
        <f t="shared" si="6"/>
        <v>109200</v>
      </c>
      <c r="J30" s="1">
        <f t="shared" si="7"/>
        <v>109200</v>
      </c>
      <c r="L30" s="1">
        <f t="shared" si="8"/>
        <v>327600</v>
      </c>
      <c r="N30" s="1">
        <f t="shared" si="9"/>
        <v>327600</v>
      </c>
      <c r="P30" s="1">
        <f t="shared" si="10"/>
        <v>327600</v>
      </c>
    </row>
    <row r="31" spans="1:33" x14ac:dyDescent="0.45">
      <c r="B31" s="3" t="s">
        <v>19</v>
      </c>
      <c r="F31" s="1">
        <f t="shared" si="5"/>
        <v>109200</v>
      </c>
      <c r="H31" s="1">
        <f t="shared" si="6"/>
        <v>109200</v>
      </c>
      <c r="J31" s="1">
        <f t="shared" si="7"/>
        <v>109200</v>
      </c>
      <c r="L31" s="1">
        <f t="shared" si="8"/>
        <v>327600</v>
      </c>
      <c r="N31" s="1">
        <f t="shared" si="9"/>
        <v>327600</v>
      </c>
      <c r="P31" s="1">
        <f t="shared" si="10"/>
        <v>327600</v>
      </c>
    </row>
    <row r="32" spans="1:33" x14ac:dyDescent="0.45">
      <c r="B32" s="3" t="s">
        <v>18</v>
      </c>
      <c r="F32" s="1">
        <f t="shared" si="5"/>
        <v>109200</v>
      </c>
      <c r="H32" s="1">
        <f t="shared" si="6"/>
        <v>109200</v>
      </c>
      <c r="J32" s="1">
        <f t="shared" si="7"/>
        <v>109200</v>
      </c>
      <c r="L32" s="1">
        <f t="shared" si="8"/>
        <v>327600</v>
      </c>
      <c r="N32" s="1">
        <f t="shared" si="9"/>
        <v>327600</v>
      </c>
      <c r="P32" s="1">
        <f t="shared" si="10"/>
        <v>327600</v>
      </c>
    </row>
    <row r="33" spans="1:1024 1027:2047 2050:3070 3073:4096 4099:5119 5122:6142 6145:7168 7171:8191 8194:9214 9217:10240 10243:11263 11266:12286 12289:13312 13315:14335 14338:15358 15361:16384" x14ac:dyDescent="0.45">
      <c r="B33" s="3" t="s">
        <v>17</v>
      </c>
      <c r="F33" s="1">
        <f t="shared" si="5"/>
        <v>109200</v>
      </c>
      <c r="H33" s="1">
        <f t="shared" si="6"/>
        <v>109200</v>
      </c>
      <c r="J33" s="1">
        <f t="shared" si="7"/>
        <v>109200</v>
      </c>
      <c r="L33" s="1">
        <f t="shared" si="8"/>
        <v>327600</v>
      </c>
      <c r="N33" s="1">
        <f t="shared" si="9"/>
        <v>327600</v>
      </c>
      <c r="P33" s="1">
        <f t="shared" si="10"/>
        <v>327600</v>
      </c>
    </row>
    <row r="34" spans="1:1024 1027:2047 2050:3070 3073:4096 4099:5119 5122:6142 6145:7168 7171:8191 8194:9214 9217:10240 10243:11263 11266:12286 12289:13312 13315:14335 14338:15358 15361:16384" x14ac:dyDescent="0.45">
      <c r="B34" s="3" t="s">
        <v>16</v>
      </c>
      <c r="F34" s="1">
        <f t="shared" si="5"/>
        <v>109200</v>
      </c>
      <c r="H34" s="1">
        <f t="shared" si="6"/>
        <v>109200</v>
      </c>
      <c r="J34" s="1">
        <f t="shared" si="7"/>
        <v>109200</v>
      </c>
      <c r="L34" s="1">
        <f t="shared" si="8"/>
        <v>327600</v>
      </c>
      <c r="N34" s="1">
        <f t="shared" si="9"/>
        <v>327600</v>
      </c>
      <c r="P34" s="1">
        <f t="shared" si="10"/>
        <v>327600</v>
      </c>
    </row>
    <row r="35" spans="1:1024 1027:2047 2050:3070 3073:4096 4099:5119 5122:6142 6145:7168 7171:8191 8194:9214 9217:10240 10243:11263 11266:12286 12289:13312 13315:14335 14338:15358 15361:16384" x14ac:dyDescent="0.45">
      <c r="B35" s="3" t="s">
        <v>15</v>
      </c>
      <c r="F35" s="1">
        <f t="shared" si="5"/>
        <v>109200</v>
      </c>
      <c r="H35" s="1">
        <f t="shared" si="6"/>
        <v>109200</v>
      </c>
      <c r="J35" s="1">
        <f t="shared" si="7"/>
        <v>109200</v>
      </c>
      <c r="L35" s="1">
        <f t="shared" si="8"/>
        <v>327600</v>
      </c>
      <c r="N35" s="1">
        <f t="shared" si="9"/>
        <v>327600</v>
      </c>
      <c r="P35" s="1">
        <f t="shared" si="10"/>
        <v>327600</v>
      </c>
    </row>
    <row r="36" spans="1:1024 1027:2047 2050:3070 3073:4096 4099:5119 5122:6142 6145:7168 7171:8191 8194:9214 9217:10240 10243:11263 11266:12286 12289:13312 13315:14335 14338:15358 15361:16384" ht="15" customHeight="1" x14ac:dyDescent="0.45">
      <c r="B36" s="3" t="s">
        <v>14</v>
      </c>
      <c r="F36" s="1">
        <f t="shared" si="5"/>
        <v>109200</v>
      </c>
      <c r="H36" s="1">
        <f t="shared" si="6"/>
        <v>109200</v>
      </c>
      <c r="J36" s="1">
        <f t="shared" si="7"/>
        <v>109200</v>
      </c>
      <c r="L36" s="1">
        <f t="shared" si="8"/>
        <v>327600</v>
      </c>
      <c r="N36" s="1">
        <f t="shared" si="9"/>
        <v>327600</v>
      </c>
      <c r="P36" s="1">
        <f t="shared" si="10"/>
        <v>327600</v>
      </c>
    </row>
    <row r="37" spans="1:1024 1027:2047 2050:3070 3073:4096 4099:5119 5122:6142 6145:7168 7171:8191 8194:9214 9217:10240 10243:11263 11266:12286 12289:13312 13315:14335 14338:15358 15361:16384" ht="15" customHeight="1" x14ac:dyDescent="0.45">
      <c r="A37" s="3"/>
      <c r="B37" s="3" t="s">
        <v>13</v>
      </c>
      <c r="F37" s="1">
        <f t="shared" si="5"/>
        <v>109200</v>
      </c>
      <c r="H37" s="1">
        <f t="shared" si="6"/>
        <v>109200</v>
      </c>
      <c r="J37" s="1">
        <f t="shared" si="7"/>
        <v>0</v>
      </c>
      <c r="L37" s="1">
        <f t="shared" si="8"/>
        <v>327600</v>
      </c>
      <c r="N37" s="1">
        <f t="shared" si="9"/>
        <v>327600</v>
      </c>
      <c r="P37" s="1">
        <f t="shared" si="10"/>
        <v>218400</v>
      </c>
    </row>
    <row r="38" spans="1:1024 1027:2047 2050:3070 3073:4096 4099:5119 5122:6142 6145:7168 7171:8191 8194:9214 9217:10240 10243:11263 11266:12286 12289:13312 13315:14335 14338:15358 15361:16384" s="9" customFormat="1" ht="15" customHeight="1" x14ac:dyDescent="0.45">
      <c r="B38" s="3" t="s">
        <v>12</v>
      </c>
      <c r="E38"/>
      <c r="F38" s="1">
        <f t="shared" si="5"/>
        <v>109200</v>
      </c>
      <c r="G38"/>
      <c r="H38" s="1">
        <f t="shared" si="6"/>
        <v>109200</v>
      </c>
      <c r="I38"/>
      <c r="J38" s="1">
        <f t="shared" si="7"/>
        <v>0</v>
      </c>
      <c r="K38"/>
      <c r="L38" s="1">
        <f t="shared" si="8"/>
        <v>327600</v>
      </c>
      <c r="M38"/>
      <c r="N38" s="1">
        <f t="shared" si="9"/>
        <v>327600</v>
      </c>
      <c r="O38"/>
      <c r="P38" s="1">
        <f t="shared" si="10"/>
        <v>109200</v>
      </c>
      <c r="Q38"/>
      <c r="S38"/>
      <c r="U38"/>
      <c r="W38"/>
      <c r="Y38"/>
      <c r="AA38"/>
      <c r="AC38"/>
      <c r="AE38"/>
      <c r="AG38"/>
    </row>
    <row r="39" spans="1:1024 1027:2047 2050:3070 3073:4096 4099:5119 5122:6142 6145:7168 7171:8191 8194:9214 9217:10240 10243:11263 11266:12286 12289:13312 13315:14335 14338:15358 15361:16384" s="9" customFormat="1" ht="15" customHeight="1" x14ac:dyDescent="0.45">
      <c r="B39" s="3" t="s">
        <v>11</v>
      </c>
      <c r="E39"/>
      <c r="F39" s="1">
        <f t="shared" si="5"/>
        <v>109200</v>
      </c>
      <c r="G39"/>
      <c r="H39" s="1">
        <f t="shared" si="6"/>
        <v>109200</v>
      </c>
      <c r="I39"/>
      <c r="J39" s="1">
        <f t="shared" si="7"/>
        <v>0</v>
      </c>
      <c r="K39"/>
      <c r="L39" s="1">
        <f t="shared" si="8"/>
        <v>327600</v>
      </c>
      <c r="M39"/>
      <c r="N39" s="1">
        <f t="shared" si="9"/>
        <v>327600</v>
      </c>
      <c r="O39"/>
      <c r="P39" s="1">
        <f t="shared" si="10"/>
        <v>0</v>
      </c>
      <c r="Q39"/>
      <c r="S39"/>
      <c r="U39"/>
      <c r="W39"/>
      <c r="Y39"/>
      <c r="AA39"/>
      <c r="AC39"/>
      <c r="AE39"/>
      <c r="AG39"/>
    </row>
    <row r="40" spans="1:1024 1027:2047 2050:3070 3073:4096 4099:5119 5122:6142 6145:7168 7171:8191 8194:9214 9217:10240 10243:11263 11266:12286 12289:13312 13315:14335 14338:15358 15361:16384" s="9" customFormat="1" ht="15" customHeight="1" x14ac:dyDescent="0.45">
      <c r="B40" s="3" t="s">
        <v>10</v>
      </c>
      <c r="E40"/>
      <c r="F40" s="18">
        <f>SUM(F28:F39)</f>
        <v>1310400</v>
      </c>
      <c r="G40"/>
      <c r="H40" s="18">
        <f>SUM(H28:H39)</f>
        <v>1310400</v>
      </c>
      <c r="I40"/>
      <c r="J40" s="18">
        <f>SUM(J28:J39)</f>
        <v>982800</v>
      </c>
      <c r="K40"/>
      <c r="L40" s="18">
        <f>SUM(L28:L39)</f>
        <v>3603600</v>
      </c>
      <c r="M40"/>
      <c r="N40" s="18">
        <f>SUM(N28:N39)</f>
        <v>3931200</v>
      </c>
      <c r="O40"/>
      <c r="P40" s="18">
        <f>SUM(P28:P39)</f>
        <v>3276000</v>
      </c>
      <c r="Q40"/>
      <c r="S40"/>
      <c r="U40"/>
      <c r="W40"/>
      <c r="Y40"/>
      <c r="AA40"/>
      <c r="AC40"/>
      <c r="AE40"/>
      <c r="AG40"/>
    </row>
    <row r="41" spans="1:1024 1027:2047 2050:3070 3073:4096 4099:5119 5122:6142 6145:7168 7171:8191 8194:9214 9217:10240 10243:11263 11266:12286 12289:13312 13315:14335 14338:15358 15361:16384" s="9" customFormat="1" ht="15" customHeight="1" thickBot="1" x14ac:dyDescent="0.5">
      <c r="E41"/>
      <c r="G41"/>
      <c r="I41"/>
      <c r="K41"/>
      <c r="M41"/>
      <c r="O41"/>
      <c r="Q41"/>
      <c r="S41"/>
      <c r="U41"/>
      <c r="W41"/>
      <c r="X41" s="29"/>
      <c r="Y41"/>
      <c r="AA41"/>
      <c r="AC41"/>
      <c r="AE41"/>
      <c r="AG41"/>
    </row>
    <row r="42" spans="1:1024 1027:2047 2050:3070 3073:4096 4099:5119 5122:6142 6145:7168 7171:8191 8194:9214 9217:10240 10243:11263 11266:12286 12289:13312 13315:14335 14338:15358 15361:16384" s="13" customFormat="1" ht="14.65" thickBot="1" x14ac:dyDescent="0.5">
      <c r="A42" s="12"/>
      <c r="B42" s="17" t="str">
        <f>"Total Cost of "&amp;A21</f>
        <v>Total Cost of Rental Subsidy</v>
      </c>
      <c r="C42" s="16"/>
      <c r="D42" s="16"/>
      <c r="E42" s="15"/>
      <c r="F42" s="15"/>
      <c r="G42" s="15"/>
      <c r="H42" s="14">
        <f>SUM(F40:P40)</f>
        <v>14414400</v>
      </c>
      <c r="I42"/>
      <c r="J42" s="10"/>
      <c r="K42"/>
      <c r="L42" s="10"/>
      <c r="M42"/>
      <c r="O42"/>
      <c r="P42" s="9"/>
      <c r="Q42"/>
      <c r="R42" s="9"/>
      <c r="S42"/>
      <c r="U42"/>
      <c r="W42"/>
      <c r="Y42"/>
      <c r="AA42"/>
      <c r="AC42"/>
      <c r="AE42"/>
      <c r="AG42"/>
    </row>
    <row r="43" spans="1:1024 1027:2047 2050:3070 3073:4096 4099:5119 5122:6142 6145:7168 7171:8191 8194:9214 9217:10240 10243:11263 11266:12286 12289:13312 13315:14335 14338:15358 15361:16384" ht="14.65" thickBot="1" x14ac:dyDescent="0.5"/>
    <row r="44" spans="1:1024 1027:2047 2050:3070 3073:4096 4099:5119 5122:6142 6145:7168 7171:8191 8194:9214 9217:10240 10243:11263 11266:12286 12289:13312 13315:14335 14338:15358 15361:16384" ht="14.65" thickBot="1" x14ac:dyDescent="0.5">
      <c r="A44" s="28" t="s">
        <v>1</v>
      </c>
      <c r="B44" s="27"/>
      <c r="C44" s="27"/>
      <c r="D44" s="26"/>
    </row>
    <row r="45" spans="1:1024 1027:2047 2050:3070 3073:4096 4099:5119 5122:6142 6145:7168 7171:8191 8194:9214 9217:10240 10243:11263 11266:12286 12289:13312 13315:14335 14338:15358 15361:16384" s="33" customFormat="1" hidden="1" x14ac:dyDescent="0.45">
      <c r="A45" s="33" t="s">
        <v>46</v>
      </c>
      <c r="E45"/>
      <c r="G45"/>
      <c r="H45" s="42">
        <v>25</v>
      </c>
      <c r="I45"/>
      <c r="J45" s="32" t="s">
        <v>30</v>
      </c>
      <c r="K45"/>
      <c r="M45"/>
      <c r="O45"/>
      <c r="Q45"/>
      <c r="S45"/>
      <c r="U45"/>
      <c r="W45"/>
      <c r="Y45"/>
      <c r="AA45"/>
      <c r="AC45"/>
      <c r="AE45"/>
      <c r="AG45"/>
      <c r="AK45" s="41"/>
      <c r="AN45" s="41"/>
      <c r="AQ45" s="41"/>
      <c r="AT45" s="41"/>
      <c r="AW45" s="41"/>
      <c r="AZ45" s="41"/>
      <c r="BC45" s="41"/>
      <c r="BF45" s="41"/>
      <c r="BI45" s="41"/>
      <c r="BL45" s="41"/>
      <c r="BO45" s="41"/>
      <c r="BR45" s="41"/>
      <c r="BU45" s="41"/>
      <c r="BX45" s="41"/>
      <c r="CA45" s="41"/>
      <c r="CD45" s="41"/>
      <c r="CG45" s="41"/>
      <c r="CJ45" s="41"/>
      <c r="CM45" s="41"/>
      <c r="CP45" s="41"/>
      <c r="CS45" s="41"/>
      <c r="CV45" s="41"/>
      <c r="CY45" s="41"/>
      <c r="DB45" s="41"/>
      <c r="DE45" s="41"/>
      <c r="DH45" s="41"/>
      <c r="DK45" s="41"/>
      <c r="DN45" s="41"/>
      <c r="DQ45" s="41"/>
      <c r="DT45" s="41"/>
      <c r="DW45" s="41"/>
      <c r="DZ45" s="41"/>
      <c r="EC45" s="41"/>
      <c r="EF45" s="41"/>
      <c r="EI45" s="41"/>
      <c r="EL45" s="41"/>
      <c r="EO45" s="41"/>
      <c r="ER45" s="41"/>
      <c r="EU45" s="41"/>
      <c r="EX45" s="41"/>
      <c r="FA45" s="41"/>
      <c r="FD45" s="41"/>
      <c r="FG45" s="41"/>
      <c r="FJ45" s="41"/>
      <c r="FM45" s="41"/>
      <c r="FP45" s="41"/>
      <c r="FS45" s="41"/>
      <c r="FV45" s="41"/>
      <c r="FY45" s="41"/>
      <c r="GB45" s="41"/>
      <c r="GE45" s="41"/>
      <c r="GH45" s="41"/>
      <c r="GK45" s="41"/>
      <c r="GN45" s="41"/>
      <c r="GQ45" s="41"/>
      <c r="GT45" s="41"/>
      <c r="GW45" s="41"/>
      <c r="GZ45" s="41"/>
      <c r="HC45" s="41"/>
      <c r="HF45" s="41"/>
      <c r="HI45" s="41"/>
      <c r="HL45" s="41"/>
      <c r="HO45" s="41"/>
      <c r="HR45" s="41"/>
      <c r="HU45" s="41"/>
      <c r="HX45" s="41"/>
      <c r="IA45" s="41"/>
      <c r="ID45" s="41"/>
      <c r="IG45" s="41"/>
      <c r="IJ45" s="41"/>
      <c r="IM45" s="41"/>
      <c r="IP45" s="41"/>
      <c r="IS45" s="41"/>
      <c r="IV45" s="41"/>
      <c r="IY45" s="41"/>
      <c r="JB45" s="41"/>
      <c r="JE45" s="41"/>
      <c r="JH45" s="41"/>
      <c r="JK45" s="41"/>
      <c r="JN45" s="41"/>
      <c r="JQ45" s="41"/>
      <c r="JT45" s="41"/>
      <c r="JW45" s="41"/>
      <c r="JZ45" s="41"/>
      <c r="KC45" s="41"/>
      <c r="KF45" s="41"/>
      <c r="KI45" s="41"/>
      <c r="KL45" s="41"/>
      <c r="KO45" s="41"/>
      <c r="KR45" s="41"/>
      <c r="KU45" s="41"/>
      <c r="KX45" s="41"/>
      <c r="LA45" s="41"/>
      <c r="LD45" s="41"/>
      <c r="LG45" s="41"/>
      <c r="LJ45" s="41"/>
      <c r="LM45" s="41"/>
      <c r="LP45" s="41"/>
      <c r="LS45" s="41"/>
      <c r="LV45" s="41"/>
      <c r="LY45" s="41"/>
      <c r="MB45" s="41"/>
      <c r="ME45" s="41"/>
      <c r="MH45" s="41"/>
      <c r="MK45" s="41"/>
      <c r="MN45" s="41"/>
      <c r="MQ45" s="41"/>
      <c r="MT45" s="41"/>
      <c r="MW45" s="41"/>
      <c r="MZ45" s="41"/>
      <c r="NC45" s="41"/>
      <c r="NF45" s="41"/>
      <c r="NI45" s="41"/>
      <c r="NL45" s="41"/>
      <c r="NO45" s="41"/>
      <c r="NR45" s="41"/>
      <c r="NU45" s="41"/>
      <c r="NX45" s="41"/>
      <c r="OA45" s="41"/>
      <c r="OD45" s="41"/>
      <c r="OG45" s="41"/>
      <c r="OJ45" s="41"/>
      <c r="OM45" s="41"/>
      <c r="OP45" s="41"/>
      <c r="OS45" s="41"/>
      <c r="OV45" s="41"/>
      <c r="OY45" s="41"/>
      <c r="PB45" s="41"/>
      <c r="PE45" s="41"/>
      <c r="PH45" s="41"/>
      <c r="PK45" s="41"/>
      <c r="PN45" s="41"/>
      <c r="PQ45" s="41"/>
      <c r="PT45" s="41"/>
      <c r="PW45" s="41"/>
      <c r="PZ45" s="41"/>
      <c r="QC45" s="41"/>
      <c r="QF45" s="41"/>
      <c r="QI45" s="41"/>
      <c r="QL45" s="41"/>
      <c r="QO45" s="41"/>
      <c r="QR45" s="41"/>
      <c r="QU45" s="41"/>
      <c r="QX45" s="41"/>
      <c r="RA45" s="41"/>
      <c r="RD45" s="41"/>
      <c r="RG45" s="41"/>
      <c r="RJ45" s="41"/>
      <c r="RM45" s="41"/>
      <c r="RP45" s="41"/>
      <c r="RS45" s="41"/>
      <c r="RV45" s="41"/>
      <c r="RY45" s="41"/>
      <c r="SB45" s="41"/>
      <c r="SE45" s="41"/>
      <c r="SH45" s="41"/>
      <c r="SK45" s="41"/>
      <c r="SN45" s="41"/>
      <c r="SQ45" s="41"/>
      <c r="ST45" s="41"/>
      <c r="SW45" s="41"/>
      <c r="SZ45" s="41"/>
      <c r="TC45" s="41"/>
      <c r="TF45" s="41"/>
      <c r="TI45" s="41"/>
      <c r="TL45" s="41"/>
      <c r="TO45" s="41"/>
      <c r="TR45" s="41"/>
      <c r="TU45" s="41"/>
      <c r="TX45" s="41"/>
      <c r="UA45" s="41"/>
      <c r="UD45" s="41"/>
      <c r="UG45" s="41"/>
      <c r="UJ45" s="41"/>
      <c r="UM45" s="41"/>
      <c r="UP45" s="41"/>
      <c r="US45" s="41"/>
      <c r="UV45" s="41"/>
      <c r="UY45" s="41"/>
      <c r="VB45" s="41"/>
      <c r="VE45" s="41"/>
      <c r="VH45" s="41"/>
      <c r="VK45" s="41"/>
      <c r="VN45" s="41"/>
      <c r="VQ45" s="41"/>
      <c r="VT45" s="41"/>
      <c r="VW45" s="41"/>
      <c r="VZ45" s="41"/>
      <c r="WC45" s="41"/>
      <c r="WF45" s="41"/>
      <c r="WI45" s="41"/>
      <c r="WL45" s="41"/>
      <c r="WO45" s="41"/>
      <c r="WR45" s="41"/>
      <c r="WU45" s="41"/>
      <c r="WX45" s="41"/>
      <c r="XA45" s="41"/>
      <c r="XD45" s="41"/>
      <c r="XG45" s="41"/>
      <c r="XJ45" s="41"/>
      <c r="XM45" s="41"/>
      <c r="XP45" s="41"/>
      <c r="XS45" s="41"/>
      <c r="XV45" s="41"/>
      <c r="XY45" s="41"/>
      <c r="YB45" s="41"/>
      <c r="YE45" s="41"/>
      <c r="YH45" s="41"/>
      <c r="YK45" s="41"/>
      <c r="YN45" s="41"/>
      <c r="YQ45" s="41"/>
      <c r="YT45" s="41"/>
      <c r="YW45" s="41"/>
      <c r="YZ45" s="41"/>
      <c r="ZC45" s="41"/>
      <c r="ZF45" s="41"/>
      <c r="ZI45" s="41"/>
      <c r="ZL45" s="41"/>
      <c r="ZO45" s="41"/>
      <c r="ZR45" s="41"/>
      <c r="ZU45" s="41"/>
      <c r="ZX45" s="41"/>
      <c r="AAA45" s="41"/>
      <c r="AAD45" s="41"/>
      <c r="AAG45" s="41"/>
      <c r="AAJ45" s="41"/>
      <c r="AAM45" s="41"/>
      <c r="AAP45" s="41"/>
      <c r="AAS45" s="41"/>
      <c r="AAV45" s="41"/>
      <c r="AAY45" s="41"/>
      <c r="ABB45" s="41"/>
      <c r="ABE45" s="41"/>
      <c r="ABH45" s="41"/>
      <c r="ABK45" s="41"/>
      <c r="ABN45" s="41"/>
      <c r="ABQ45" s="41"/>
      <c r="ABT45" s="41"/>
      <c r="ABW45" s="41"/>
      <c r="ABZ45" s="41"/>
      <c r="ACC45" s="41"/>
      <c r="ACF45" s="41"/>
      <c r="ACI45" s="41"/>
      <c r="ACL45" s="41"/>
      <c r="ACO45" s="41"/>
      <c r="ACR45" s="41"/>
      <c r="ACU45" s="41"/>
      <c r="ACX45" s="41"/>
      <c r="ADA45" s="41"/>
      <c r="ADD45" s="41"/>
      <c r="ADG45" s="41"/>
      <c r="ADJ45" s="41"/>
      <c r="ADM45" s="41"/>
      <c r="ADP45" s="41"/>
      <c r="ADS45" s="41"/>
      <c r="ADV45" s="41"/>
      <c r="ADY45" s="41"/>
      <c r="AEB45" s="41"/>
      <c r="AEE45" s="41"/>
      <c r="AEH45" s="41"/>
      <c r="AEK45" s="41"/>
      <c r="AEN45" s="41"/>
      <c r="AEQ45" s="41"/>
      <c r="AET45" s="41"/>
      <c r="AEW45" s="41"/>
      <c r="AEZ45" s="41"/>
      <c r="AFC45" s="41"/>
      <c r="AFF45" s="41"/>
      <c r="AFI45" s="41"/>
      <c r="AFL45" s="41"/>
      <c r="AFO45" s="41"/>
      <c r="AFR45" s="41"/>
      <c r="AFU45" s="41"/>
      <c r="AFX45" s="41"/>
      <c r="AGA45" s="41"/>
      <c r="AGD45" s="41"/>
      <c r="AGG45" s="41"/>
      <c r="AGJ45" s="41"/>
      <c r="AGM45" s="41"/>
      <c r="AGP45" s="41"/>
      <c r="AGS45" s="41"/>
      <c r="AGV45" s="41"/>
      <c r="AGY45" s="41"/>
      <c r="AHB45" s="41"/>
      <c r="AHE45" s="41"/>
      <c r="AHH45" s="41"/>
      <c r="AHK45" s="41"/>
      <c r="AHN45" s="41"/>
      <c r="AHQ45" s="41"/>
      <c r="AHT45" s="41"/>
      <c r="AHW45" s="41"/>
      <c r="AHZ45" s="41"/>
      <c r="AIC45" s="41"/>
      <c r="AIF45" s="41"/>
      <c r="AII45" s="41"/>
      <c r="AIL45" s="41"/>
      <c r="AIO45" s="41"/>
      <c r="AIR45" s="41"/>
      <c r="AIU45" s="41"/>
      <c r="AIX45" s="41"/>
      <c r="AJA45" s="41"/>
      <c r="AJD45" s="41"/>
      <c r="AJG45" s="41"/>
      <c r="AJJ45" s="41"/>
      <c r="AJM45" s="41"/>
      <c r="AJP45" s="41"/>
      <c r="AJS45" s="41"/>
      <c r="AJV45" s="41"/>
      <c r="AJY45" s="41"/>
      <c r="AKB45" s="41"/>
      <c r="AKE45" s="41"/>
      <c r="AKH45" s="41"/>
      <c r="AKK45" s="41"/>
      <c r="AKN45" s="41"/>
      <c r="AKQ45" s="41"/>
      <c r="AKT45" s="41"/>
      <c r="AKW45" s="41"/>
      <c r="AKZ45" s="41"/>
      <c r="ALC45" s="41"/>
      <c r="ALF45" s="41"/>
      <c r="ALI45" s="41"/>
      <c r="ALL45" s="41"/>
      <c r="ALO45" s="41"/>
      <c r="ALR45" s="41"/>
      <c r="ALU45" s="41"/>
      <c r="ALX45" s="41"/>
      <c r="AMA45" s="41"/>
      <c r="AMD45" s="41"/>
      <c r="AMG45" s="41"/>
      <c r="AMJ45" s="41"/>
      <c r="AMM45" s="41"/>
      <c r="AMP45" s="41"/>
      <c r="AMS45" s="41"/>
      <c r="AMV45" s="41"/>
      <c r="AMY45" s="41"/>
      <c r="ANB45" s="41"/>
      <c r="ANE45" s="41"/>
      <c r="ANH45" s="41"/>
      <c r="ANK45" s="41"/>
      <c r="ANN45" s="41"/>
      <c r="ANQ45" s="41"/>
      <c r="ANT45" s="41"/>
      <c r="ANW45" s="41"/>
      <c r="ANZ45" s="41"/>
      <c r="AOC45" s="41"/>
      <c r="AOF45" s="41"/>
      <c r="AOI45" s="41"/>
      <c r="AOL45" s="41"/>
      <c r="AOO45" s="41"/>
      <c r="AOR45" s="41"/>
      <c r="AOU45" s="41"/>
      <c r="AOX45" s="41"/>
      <c r="APA45" s="41"/>
      <c r="APD45" s="41"/>
      <c r="APG45" s="41"/>
      <c r="APJ45" s="41"/>
      <c r="APM45" s="41"/>
      <c r="APP45" s="41"/>
      <c r="APS45" s="41"/>
      <c r="APV45" s="41"/>
      <c r="APY45" s="41"/>
      <c r="AQB45" s="41"/>
      <c r="AQE45" s="41"/>
      <c r="AQH45" s="41"/>
      <c r="AQK45" s="41"/>
      <c r="AQN45" s="41"/>
      <c r="AQQ45" s="41"/>
      <c r="AQT45" s="41"/>
      <c r="AQW45" s="41"/>
      <c r="AQZ45" s="41"/>
      <c r="ARC45" s="41"/>
      <c r="ARF45" s="41"/>
      <c r="ARI45" s="41"/>
      <c r="ARL45" s="41"/>
      <c r="ARO45" s="41"/>
      <c r="ARR45" s="41"/>
      <c r="ARU45" s="41"/>
      <c r="ARX45" s="41"/>
      <c r="ASA45" s="41"/>
      <c r="ASD45" s="41"/>
      <c r="ASG45" s="41"/>
      <c r="ASJ45" s="41"/>
      <c r="ASM45" s="41"/>
      <c r="ASP45" s="41"/>
      <c r="ASS45" s="41"/>
      <c r="ASV45" s="41"/>
      <c r="ASY45" s="41"/>
      <c r="ATB45" s="41"/>
      <c r="ATE45" s="41"/>
      <c r="ATH45" s="41"/>
      <c r="ATK45" s="41"/>
      <c r="ATN45" s="41"/>
      <c r="ATQ45" s="41"/>
      <c r="ATT45" s="41"/>
      <c r="ATW45" s="41"/>
      <c r="ATZ45" s="41"/>
      <c r="AUC45" s="41"/>
      <c r="AUF45" s="41"/>
      <c r="AUI45" s="41"/>
      <c r="AUL45" s="41"/>
      <c r="AUO45" s="41"/>
      <c r="AUR45" s="41"/>
      <c r="AUU45" s="41"/>
      <c r="AUX45" s="41"/>
      <c r="AVA45" s="41"/>
      <c r="AVD45" s="41"/>
      <c r="AVG45" s="41"/>
      <c r="AVJ45" s="41"/>
      <c r="AVM45" s="41"/>
      <c r="AVP45" s="41"/>
      <c r="AVS45" s="41"/>
      <c r="AVV45" s="41"/>
      <c r="AVY45" s="41"/>
      <c r="AWB45" s="41"/>
      <c r="AWE45" s="41"/>
      <c r="AWH45" s="41"/>
      <c r="AWK45" s="41"/>
      <c r="AWN45" s="41"/>
      <c r="AWQ45" s="41"/>
      <c r="AWT45" s="41"/>
      <c r="AWW45" s="41"/>
      <c r="AWZ45" s="41"/>
      <c r="AXC45" s="41"/>
      <c r="AXF45" s="41"/>
      <c r="AXI45" s="41"/>
      <c r="AXL45" s="41"/>
      <c r="AXO45" s="41"/>
      <c r="AXR45" s="41"/>
      <c r="AXU45" s="41"/>
      <c r="AXX45" s="41"/>
      <c r="AYA45" s="41"/>
      <c r="AYD45" s="41"/>
      <c r="AYG45" s="41"/>
      <c r="AYJ45" s="41"/>
      <c r="AYM45" s="41"/>
      <c r="AYP45" s="41"/>
      <c r="AYS45" s="41"/>
      <c r="AYV45" s="41"/>
      <c r="AYY45" s="41"/>
      <c r="AZB45" s="41"/>
      <c r="AZE45" s="41"/>
      <c r="AZH45" s="41"/>
      <c r="AZK45" s="41"/>
      <c r="AZN45" s="41"/>
      <c r="AZQ45" s="41"/>
      <c r="AZT45" s="41"/>
      <c r="AZW45" s="41"/>
      <c r="AZZ45" s="41"/>
      <c r="BAC45" s="41"/>
      <c r="BAF45" s="41"/>
      <c r="BAI45" s="41"/>
      <c r="BAL45" s="41"/>
      <c r="BAO45" s="41"/>
      <c r="BAR45" s="41"/>
      <c r="BAU45" s="41"/>
      <c r="BAX45" s="41"/>
      <c r="BBA45" s="41"/>
      <c r="BBD45" s="41"/>
      <c r="BBG45" s="41"/>
      <c r="BBJ45" s="41"/>
      <c r="BBM45" s="41"/>
      <c r="BBP45" s="41"/>
      <c r="BBS45" s="41"/>
      <c r="BBV45" s="41"/>
      <c r="BBY45" s="41"/>
      <c r="BCB45" s="41"/>
      <c r="BCE45" s="41"/>
      <c r="BCH45" s="41"/>
      <c r="BCK45" s="41"/>
      <c r="BCN45" s="41"/>
      <c r="BCQ45" s="41"/>
      <c r="BCT45" s="41"/>
      <c r="BCW45" s="41"/>
      <c r="BCZ45" s="41"/>
      <c r="BDC45" s="41"/>
      <c r="BDF45" s="41"/>
      <c r="BDI45" s="41"/>
      <c r="BDL45" s="41"/>
      <c r="BDO45" s="41"/>
      <c r="BDR45" s="41"/>
      <c r="BDU45" s="41"/>
      <c r="BDX45" s="41"/>
      <c r="BEA45" s="41"/>
      <c r="BED45" s="41"/>
      <c r="BEG45" s="41"/>
      <c r="BEJ45" s="41"/>
      <c r="BEM45" s="41"/>
      <c r="BEP45" s="41"/>
      <c r="BES45" s="41"/>
      <c r="BEV45" s="41"/>
      <c r="BEY45" s="41"/>
      <c r="BFB45" s="41"/>
      <c r="BFE45" s="41"/>
      <c r="BFH45" s="41"/>
      <c r="BFK45" s="41"/>
      <c r="BFN45" s="41"/>
      <c r="BFQ45" s="41"/>
      <c r="BFT45" s="41"/>
      <c r="BFW45" s="41"/>
      <c r="BFZ45" s="41"/>
      <c r="BGC45" s="41"/>
      <c r="BGF45" s="41"/>
      <c r="BGI45" s="41"/>
      <c r="BGL45" s="41"/>
      <c r="BGO45" s="41"/>
      <c r="BGR45" s="41"/>
      <c r="BGU45" s="41"/>
      <c r="BGX45" s="41"/>
      <c r="BHA45" s="41"/>
      <c r="BHD45" s="41"/>
      <c r="BHG45" s="41"/>
      <c r="BHJ45" s="41"/>
      <c r="BHM45" s="41"/>
      <c r="BHP45" s="41"/>
      <c r="BHS45" s="41"/>
      <c r="BHV45" s="41"/>
      <c r="BHY45" s="41"/>
      <c r="BIB45" s="41"/>
      <c r="BIE45" s="41"/>
      <c r="BIH45" s="41"/>
      <c r="BIK45" s="41"/>
      <c r="BIN45" s="41"/>
      <c r="BIQ45" s="41"/>
      <c r="BIT45" s="41"/>
      <c r="BIW45" s="41"/>
      <c r="BIZ45" s="41"/>
      <c r="BJC45" s="41"/>
      <c r="BJF45" s="41"/>
      <c r="BJI45" s="41"/>
      <c r="BJL45" s="41"/>
      <c r="BJO45" s="41"/>
      <c r="BJR45" s="41"/>
      <c r="BJU45" s="41"/>
      <c r="BJX45" s="41"/>
      <c r="BKA45" s="41"/>
      <c r="BKD45" s="41"/>
      <c r="BKG45" s="41"/>
      <c r="BKJ45" s="41"/>
      <c r="BKM45" s="41"/>
      <c r="BKP45" s="41"/>
      <c r="BKS45" s="41"/>
      <c r="BKV45" s="41"/>
      <c r="BKY45" s="41"/>
      <c r="BLB45" s="41"/>
      <c r="BLE45" s="41"/>
      <c r="BLH45" s="41"/>
      <c r="BLK45" s="41"/>
      <c r="BLN45" s="41"/>
      <c r="BLQ45" s="41"/>
      <c r="BLT45" s="41"/>
      <c r="BLW45" s="41"/>
      <c r="BLZ45" s="41"/>
      <c r="BMC45" s="41"/>
      <c r="BMF45" s="41"/>
      <c r="BMI45" s="41"/>
      <c r="BML45" s="41"/>
      <c r="BMO45" s="41"/>
      <c r="BMR45" s="41"/>
      <c r="BMU45" s="41"/>
      <c r="BMX45" s="41"/>
      <c r="BNA45" s="41"/>
      <c r="BND45" s="41"/>
      <c r="BNG45" s="41"/>
      <c r="BNJ45" s="41"/>
      <c r="BNM45" s="41"/>
      <c r="BNP45" s="41"/>
      <c r="BNS45" s="41"/>
      <c r="BNV45" s="41"/>
      <c r="BNY45" s="41"/>
      <c r="BOB45" s="41"/>
      <c r="BOE45" s="41"/>
      <c r="BOH45" s="41"/>
      <c r="BOK45" s="41"/>
      <c r="BON45" s="41"/>
      <c r="BOQ45" s="41"/>
      <c r="BOT45" s="41"/>
      <c r="BOW45" s="41"/>
      <c r="BOZ45" s="41"/>
      <c r="BPC45" s="41"/>
      <c r="BPF45" s="41"/>
      <c r="BPI45" s="41"/>
      <c r="BPL45" s="41"/>
      <c r="BPO45" s="41"/>
      <c r="BPR45" s="41"/>
      <c r="BPU45" s="41"/>
      <c r="BPX45" s="41"/>
      <c r="BQA45" s="41"/>
      <c r="BQD45" s="41"/>
      <c r="BQG45" s="41"/>
      <c r="BQJ45" s="41"/>
      <c r="BQM45" s="41"/>
      <c r="BQP45" s="41"/>
      <c r="BQS45" s="41"/>
      <c r="BQV45" s="41"/>
      <c r="BQY45" s="41"/>
      <c r="BRB45" s="41"/>
      <c r="BRE45" s="41"/>
      <c r="BRH45" s="41"/>
      <c r="BRK45" s="41"/>
      <c r="BRN45" s="41"/>
      <c r="BRQ45" s="41"/>
      <c r="BRT45" s="41"/>
      <c r="BRW45" s="41"/>
      <c r="BRZ45" s="41"/>
      <c r="BSC45" s="41"/>
      <c r="BSF45" s="41"/>
      <c r="BSI45" s="41"/>
      <c r="BSL45" s="41"/>
      <c r="BSO45" s="41"/>
      <c r="BSR45" s="41"/>
      <c r="BSU45" s="41"/>
      <c r="BSX45" s="41"/>
      <c r="BTA45" s="41"/>
      <c r="BTD45" s="41"/>
      <c r="BTG45" s="41"/>
      <c r="BTJ45" s="41"/>
      <c r="BTM45" s="41"/>
      <c r="BTP45" s="41"/>
      <c r="BTS45" s="41"/>
      <c r="BTV45" s="41"/>
      <c r="BTY45" s="41"/>
      <c r="BUB45" s="41"/>
      <c r="BUE45" s="41"/>
      <c r="BUH45" s="41"/>
      <c r="BUK45" s="41"/>
      <c r="BUN45" s="41"/>
      <c r="BUQ45" s="41"/>
      <c r="BUT45" s="41"/>
      <c r="BUW45" s="41"/>
      <c r="BUZ45" s="41"/>
      <c r="BVC45" s="41"/>
      <c r="BVF45" s="41"/>
      <c r="BVI45" s="41"/>
      <c r="BVL45" s="41"/>
      <c r="BVO45" s="41"/>
      <c r="BVR45" s="41"/>
      <c r="BVU45" s="41"/>
      <c r="BVX45" s="41"/>
      <c r="BWA45" s="41"/>
      <c r="BWD45" s="41"/>
      <c r="BWG45" s="41"/>
      <c r="BWJ45" s="41"/>
      <c r="BWM45" s="41"/>
      <c r="BWP45" s="41"/>
      <c r="BWS45" s="41"/>
      <c r="BWV45" s="41"/>
      <c r="BWY45" s="41"/>
      <c r="BXB45" s="41"/>
      <c r="BXE45" s="41"/>
      <c r="BXH45" s="41"/>
      <c r="BXK45" s="41"/>
      <c r="BXN45" s="41"/>
      <c r="BXQ45" s="41"/>
      <c r="BXT45" s="41"/>
      <c r="BXW45" s="41"/>
      <c r="BXZ45" s="41"/>
      <c r="BYC45" s="41"/>
      <c r="BYF45" s="41"/>
      <c r="BYI45" s="41"/>
      <c r="BYL45" s="41"/>
      <c r="BYO45" s="41"/>
      <c r="BYR45" s="41"/>
      <c r="BYU45" s="41"/>
      <c r="BYX45" s="41"/>
      <c r="BZA45" s="41"/>
      <c r="BZD45" s="41"/>
      <c r="BZG45" s="41"/>
      <c r="BZJ45" s="41"/>
      <c r="BZM45" s="41"/>
      <c r="BZP45" s="41"/>
      <c r="BZS45" s="41"/>
      <c r="BZV45" s="41"/>
      <c r="BZY45" s="41"/>
      <c r="CAB45" s="41"/>
      <c r="CAE45" s="41"/>
      <c r="CAH45" s="41"/>
      <c r="CAK45" s="41"/>
      <c r="CAN45" s="41"/>
      <c r="CAQ45" s="41"/>
      <c r="CAT45" s="41"/>
      <c r="CAW45" s="41"/>
      <c r="CAZ45" s="41"/>
      <c r="CBC45" s="41"/>
      <c r="CBF45" s="41"/>
      <c r="CBI45" s="41"/>
      <c r="CBL45" s="41"/>
      <c r="CBO45" s="41"/>
      <c r="CBR45" s="41"/>
      <c r="CBU45" s="41"/>
      <c r="CBX45" s="41"/>
      <c r="CCA45" s="41"/>
      <c r="CCD45" s="41"/>
      <c r="CCG45" s="41"/>
      <c r="CCJ45" s="41"/>
      <c r="CCM45" s="41"/>
      <c r="CCP45" s="41"/>
      <c r="CCS45" s="41"/>
      <c r="CCV45" s="41"/>
      <c r="CCY45" s="41"/>
      <c r="CDB45" s="41"/>
      <c r="CDE45" s="41"/>
      <c r="CDH45" s="41"/>
      <c r="CDK45" s="41"/>
      <c r="CDN45" s="41"/>
      <c r="CDQ45" s="41"/>
      <c r="CDT45" s="41"/>
      <c r="CDW45" s="41"/>
      <c r="CDZ45" s="41"/>
      <c r="CEC45" s="41"/>
      <c r="CEF45" s="41"/>
      <c r="CEI45" s="41"/>
      <c r="CEL45" s="41"/>
      <c r="CEO45" s="41"/>
      <c r="CER45" s="41"/>
      <c r="CEU45" s="41"/>
      <c r="CEX45" s="41"/>
      <c r="CFA45" s="41"/>
      <c r="CFD45" s="41"/>
      <c r="CFG45" s="41"/>
      <c r="CFJ45" s="41"/>
      <c r="CFM45" s="41"/>
      <c r="CFP45" s="41"/>
      <c r="CFS45" s="41"/>
      <c r="CFV45" s="41"/>
      <c r="CFY45" s="41"/>
      <c r="CGB45" s="41"/>
      <c r="CGE45" s="41"/>
      <c r="CGH45" s="41"/>
      <c r="CGK45" s="41"/>
      <c r="CGN45" s="41"/>
      <c r="CGQ45" s="41"/>
      <c r="CGT45" s="41"/>
      <c r="CGW45" s="41"/>
      <c r="CGZ45" s="41"/>
      <c r="CHC45" s="41"/>
      <c r="CHF45" s="41"/>
      <c r="CHI45" s="41"/>
      <c r="CHL45" s="41"/>
      <c r="CHO45" s="41"/>
      <c r="CHR45" s="41"/>
      <c r="CHU45" s="41"/>
      <c r="CHX45" s="41"/>
      <c r="CIA45" s="41"/>
      <c r="CID45" s="41"/>
      <c r="CIG45" s="41"/>
      <c r="CIJ45" s="41"/>
      <c r="CIM45" s="41"/>
      <c r="CIP45" s="41"/>
      <c r="CIS45" s="41"/>
      <c r="CIV45" s="41"/>
      <c r="CIY45" s="41"/>
      <c r="CJB45" s="41"/>
      <c r="CJE45" s="41"/>
      <c r="CJH45" s="41"/>
      <c r="CJK45" s="41"/>
      <c r="CJN45" s="41"/>
      <c r="CJQ45" s="41"/>
      <c r="CJT45" s="41"/>
      <c r="CJW45" s="41"/>
      <c r="CJZ45" s="41"/>
      <c r="CKC45" s="41"/>
      <c r="CKF45" s="41"/>
      <c r="CKI45" s="41"/>
      <c r="CKL45" s="41"/>
      <c r="CKO45" s="41"/>
      <c r="CKR45" s="41"/>
      <c r="CKU45" s="41"/>
      <c r="CKX45" s="41"/>
      <c r="CLA45" s="41"/>
      <c r="CLD45" s="41"/>
      <c r="CLG45" s="41"/>
      <c r="CLJ45" s="41"/>
      <c r="CLM45" s="41"/>
      <c r="CLP45" s="41"/>
      <c r="CLS45" s="41"/>
      <c r="CLV45" s="41"/>
      <c r="CLY45" s="41"/>
      <c r="CMB45" s="41"/>
      <c r="CME45" s="41"/>
      <c r="CMH45" s="41"/>
      <c r="CMK45" s="41"/>
      <c r="CMN45" s="41"/>
      <c r="CMQ45" s="41"/>
      <c r="CMT45" s="41"/>
      <c r="CMW45" s="41"/>
      <c r="CMZ45" s="41"/>
      <c r="CNC45" s="41"/>
      <c r="CNF45" s="41"/>
      <c r="CNI45" s="41"/>
      <c r="CNL45" s="41"/>
      <c r="CNO45" s="41"/>
      <c r="CNR45" s="41"/>
      <c r="CNU45" s="41"/>
      <c r="CNX45" s="41"/>
      <c r="COA45" s="41"/>
      <c r="COD45" s="41"/>
      <c r="COG45" s="41"/>
      <c r="COJ45" s="41"/>
      <c r="COM45" s="41"/>
      <c r="COP45" s="41"/>
      <c r="COS45" s="41"/>
      <c r="COV45" s="41"/>
      <c r="COY45" s="41"/>
      <c r="CPB45" s="41"/>
      <c r="CPE45" s="41"/>
      <c r="CPH45" s="41"/>
      <c r="CPK45" s="41"/>
      <c r="CPN45" s="41"/>
      <c r="CPQ45" s="41"/>
      <c r="CPT45" s="41"/>
      <c r="CPW45" s="41"/>
      <c r="CPZ45" s="41"/>
      <c r="CQC45" s="41"/>
      <c r="CQF45" s="41"/>
      <c r="CQI45" s="41"/>
      <c r="CQL45" s="41"/>
      <c r="CQO45" s="41"/>
      <c r="CQR45" s="41"/>
      <c r="CQU45" s="41"/>
      <c r="CQX45" s="41"/>
      <c r="CRA45" s="41"/>
      <c r="CRD45" s="41"/>
      <c r="CRG45" s="41"/>
      <c r="CRJ45" s="41"/>
      <c r="CRM45" s="41"/>
      <c r="CRP45" s="41"/>
      <c r="CRS45" s="41"/>
      <c r="CRV45" s="41"/>
      <c r="CRY45" s="41"/>
      <c r="CSB45" s="41"/>
      <c r="CSE45" s="41"/>
      <c r="CSH45" s="41"/>
      <c r="CSK45" s="41"/>
      <c r="CSN45" s="41"/>
      <c r="CSQ45" s="41"/>
      <c r="CST45" s="41"/>
      <c r="CSW45" s="41"/>
      <c r="CSZ45" s="41"/>
      <c r="CTC45" s="41"/>
      <c r="CTF45" s="41"/>
      <c r="CTI45" s="41"/>
      <c r="CTL45" s="41"/>
      <c r="CTO45" s="41"/>
      <c r="CTR45" s="41"/>
      <c r="CTU45" s="41"/>
      <c r="CTX45" s="41"/>
      <c r="CUA45" s="41"/>
      <c r="CUD45" s="41"/>
      <c r="CUG45" s="41"/>
      <c r="CUJ45" s="41"/>
      <c r="CUM45" s="41"/>
      <c r="CUP45" s="41"/>
      <c r="CUS45" s="41"/>
      <c r="CUV45" s="41"/>
      <c r="CUY45" s="41"/>
      <c r="CVB45" s="41"/>
      <c r="CVE45" s="41"/>
      <c r="CVH45" s="41"/>
      <c r="CVK45" s="41"/>
      <c r="CVN45" s="41"/>
      <c r="CVQ45" s="41"/>
      <c r="CVT45" s="41"/>
      <c r="CVW45" s="41"/>
      <c r="CVZ45" s="41"/>
      <c r="CWC45" s="41"/>
      <c r="CWF45" s="41"/>
      <c r="CWI45" s="41"/>
      <c r="CWL45" s="41"/>
      <c r="CWO45" s="41"/>
      <c r="CWR45" s="41"/>
      <c r="CWU45" s="41"/>
      <c r="CWX45" s="41"/>
      <c r="CXA45" s="41"/>
      <c r="CXD45" s="41"/>
      <c r="CXG45" s="41"/>
      <c r="CXJ45" s="41"/>
      <c r="CXM45" s="41"/>
      <c r="CXP45" s="41"/>
      <c r="CXS45" s="41"/>
      <c r="CXV45" s="41"/>
      <c r="CXY45" s="41"/>
      <c r="CYB45" s="41"/>
      <c r="CYE45" s="41"/>
      <c r="CYH45" s="41"/>
      <c r="CYK45" s="41"/>
      <c r="CYN45" s="41"/>
      <c r="CYQ45" s="41"/>
      <c r="CYT45" s="41"/>
      <c r="CYW45" s="41"/>
      <c r="CYZ45" s="41"/>
      <c r="CZC45" s="41"/>
      <c r="CZF45" s="41"/>
      <c r="CZI45" s="41"/>
      <c r="CZL45" s="41"/>
      <c r="CZO45" s="41"/>
      <c r="CZR45" s="41"/>
      <c r="CZU45" s="41"/>
      <c r="CZX45" s="41"/>
      <c r="DAA45" s="41"/>
      <c r="DAD45" s="41"/>
      <c r="DAG45" s="41"/>
      <c r="DAJ45" s="41"/>
      <c r="DAM45" s="41"/>
      <c r="DAP45" s="41"/>
      <c r="DAS45" s="41"/>
      <c r="DAV45" s="41"/>
      <c r="DAY45" s="41"/>
      <c r="DBB45" s="41"/>
      <c r="DBE45" s="41"/>
      <c r="DBH45" s="41"/>
      <c r="DBK45" s="41"/>
      <c r="DBN45" s="41"/>
      <c r="DBQ45" s="41"/>
      <c r="DBT45" s="41"/>
      <c r="DBW45" s="41"/>
      <c r="DBZ45" s="41"/>
      <c r="DCC45" s="41"/>
      <c r="DCF45" s="41"/>
      <c r="DCI45" s="41"/>
      <c r="DCL45" s="41"/>
      <c r="DCO45" s="41"/>
      <c r="DCR45" s="41"/>
      <c r="DCU45" s="41"/>
      <c r="DCX45" s="41"/>
      <c r="DDA45" s="41"/>
      <c r="DDD45" s="41"/>
      <c r="DDG45" s="41"/>
      <c r="DDJ45" s="41"/>
      <c r="DDM45" s="41"/>
      <c r="DDP45" s="41"/>
      <c r="DDS45" s="41"/>
      <c r="DDV45" s="41"/>
      <c r="DDY45" s="41"/>
      <c r="DEB45" s="41"/>
      <c r="DEE45" s="41"/>
      <c r="DEH45" s="41"/>
      <c r="DEK45" s="41"/>
      <c r="DEN45" s="41"/>
      <c r="DEQ45" s="41"/>
      <c r="DET45" s="41"/>
      <c r="DEW45" s="41"/>
      <c r="DEZ45" s="41"/>
      <c r="DFC45" s="41"/>
      <c r="DFF45" s="41"/>
      <c r="DFI45" s="41"/>
      <c r="DFL45" s="41"/>
      <c r="DFO45" s="41"/>
      <c r="DFR45" s="41"/>
      <c r="DFU45" s="41"/>
      <c r="DFX45" s="41"/>
      <c r="DGA45" s="41"/>
      <c r="DGD45" s="41"/>
      <c r="DGG45" s="41"/>
      <c r="DGJ45" s="41"/>
      <c r="DGM45" s="41"/>
      <c r="DGP45" s="41"/>
      <c r="DGS45" s="41"/>
      <c r="DGV45" s="41"/>
      <c r="DGY45" s="41"/>
      <c r="DHB45" s="41"/>
      <c r="DHE45" s="41"/>
      <c r="DHH45" s="41"/>
      <c r="DHK45" s="41"/>
      <c r="DHN45" s="41"/>
      <c r="DHQ45" s="41"/>
      <c r="DHT45" s="41"/>
      <c r="DHW45" s="41"/>
      <c r="DHZ45" s="41"/>
      <c r="DIC45" s="41"/>
      <c r="DIF45" s="41"/>
      <c r="DII45" s="41"/>
      <c r="DIL45" s="41"/>
      <c r="DIO45" s="41"/>
      <c r="DIR45" s="41"/>
      <c r="DIU45" s="41"/>
      <c r="DIX45" s="41"/>
      <c r="DJA45" s="41"/>
      <c r="DJD45" s="41"/>
      <c r="DJG45" s="41"/>
      <c r="DJJ45" s="41"/>
      <c r="DJM45" s="41"/>
      <c r="DJP45" s="41"/>
      <c r="DJS45" s="41"/>
      <c r="DJV45" s="41"/>
      <c r="DJY45" s="41"/>
      <c r="DKB45" s="41"/>
      <c r="DKE45" s="41"/>
      <c r="DKH45" s="41"/>
      <c r="DKK45" s="41"/>
      <c r="DKN45" s="41"/>
      <c r="DKQ45" s="41"/>
      <c r="DKT45" s="41"/>
      <c r="DKW45" s="41"/>
      <c r="DKZ45" s="41"/>
      <c r="DLC45" s="41"/>
      <c r="DLF45" s="41"/>
      <c r="DLI45" s="41"/>
      <c r="DLL45" s="41"/>
      <c r="DLO45" s="41"/>
      <c r="DLR45" s="41"/>
      <c r="DLU45" s="41"/>
      <c r="DLX45" s="41"/>
      <c r="DMA45" s="41"/>
      <c r="DMD45" s="41"/>
      <c r="DMG45" s="41"/>
      <c r="DMJ45" s="41"/>
      <c r="DMM45" s="41"/>
      <c r="DMP45" s="41"/>
      <c r="DMS45" s="41"/>
      <c r="DMV45" s="41"/>
      <c r="DMY45" s="41"/>
      <c r="DNB45" s="41"/>
      <c r="DNE45" s="41"/>
      <c r="DNH45" s="41"/>
      <c r="DNK45" s="41"/>
      <c r="DNN45" s="41"/>
      <c r="DNQ45" s="41"/>
      <c r="DNT45" s="41"/>
      <c r="DNW45" s="41"/>
      <c r="DNZ45" s="41"/>
      <c r="DOC45" s="41"/>
      <c r="DOF45" s="41"/>
      <c r="DOI45" s="41"/>
      <c r="DOL45" s="41"/>
      <c r="DOO45" s="41"/>
      <c r="DOR45" s="41"/>
      <c r="DOU45" s="41"/>
      <c r="DOX45" s="41"/>
      <c r="DPA45" s="41"/>
      <c r="DPD45" s="41"/>
      <c r="DPG45" s="41"/>
      <c r="DPJ45" s="41"/>
      <c r="DPM45" s="41"/>
      <c r="DPP45" s="41"/>
      <c r="DPS45" s="41"/>
      <c r="DPV45" s="41"/>
      <c r="DPY45" s="41"/>
      <c r="DQB45" s="41"/>
      <c r="DQE45" s="41"/>
      <c r="DQH45" s="41"/>
      <c r="DQK45" s="41"/>
      <c r="DQN45" s="41"/>
      <c r="DQQ45" s="41"/>
      <c r="DQT45" s="41"/>
      <c r="DQW45" s="41"/>
      <c r="DQZ45" s="41"/>
      <c r="DRC45" s="41"/>
      <c r="DRF45" s="41"/>
      <c r="DRI45" s="41"/>
      <c r="DRL45" s="41"/>
      <c r="DRO45" s="41"/>
      <c r="DRR45" s="41"/>
      <c r="DRU45" s="41"/>
      <c r="DRX45" s="41"/>
      <c r="DSA45" s="41"/>
      <c r="DSD45" s="41"/>
      <c r="DSG45" s="41"/>
      <c r="DSJ45" s="41"/>
      <c r="DSM45" s="41"/>
      <c r="DSP45" s="41"/>
      <c r="DSS45" s="41"/>
      <c r="DSV45" s="41"/>
      <c r="DSY45" s="41"/>
      <c r="DTB45" s="41"/>
      <c r="DTE45" s="41"/>
      <c r="DTH45" s="41"/>
      <c r="DTK45" s="41"/>
      <c r="DTN45" s="41"/>
      <c r="DTQ45" s="41"/>
      <c r="DTT45" s="41"/>
      <c r="DTW45" s="41"/>
      <c r="DTZ45" s="41"/>
      <c r="DUC45" s="41"/>
      <c r="DUF45" s="41"/>
      <c r="DUI45" s="41"/>
      <c r="DUL45" s="41"/>
      <c r="DUO45" s="41"/>
      <c r="DUR45" s="41"/>
      <c r="DUU45" s="41"/>
      <c r="DUX45" s="41"/>
      <c r="DVA45" s="41"/>
      <c r="DVD45" s="41"/>
      <c r="DVG45" s="41"/>
      <c r="DVJ45" s="41"/>
      <c r="DVM45" s="41"/>
      <c r="DVP45" s="41"/>
      <c r="DVS45" s="41"/>
      <c r="DVV45" s="41"/>
      <c r="DVY45" s="41"/>
      <c r="DWB45" s="41"/>
      <c r="DWE45" s="41"/>
      <c r="DWH45" s="41"/>
      <c r="DWK45" s="41"/>
      <c r="DWN45" s="41"/>
      <c r="DWQ45" s="41"/>
      <c r="DWT45" s="41"/>
      <c r="DWW45" s="41"/>
      <c r="DWZ45" s="41"/>
      <c r="DXC45" s="41"/>
      <c r="DXF45" s="41"/>
      <c r="DXI45" s="41"/>
      <c r="DXL45" s="41"/>
      <c r="DXO45" s="41"/>
      <c r="DXR45" s="41"/>
      <c r="DXU45" s="41"/>
      <c r="DXX45" s="41"/>
      <c r="DYA45" s="41"/>
      <c r="DYD45" s="41"/>
      <c r="DYG45" s="41"/>
      <c r="DYJ45" s="41"/>
      <c r="DYM45" s="41"/>
      <c r="DYP45" s="41"/>
      <c r="DYS45" s="41"/>
      <c r="DYV45" s="41"/>
      <c r="DYY45" s="41"/>
      <c r="DZB45" s="41"/>
      <c r="DZE45" s="41"/>
      <c r="DZH45" s="41"/>
      <c r="DZK45" s="41"/>
      <c r="DZN45" s="41"/>
      <c r="DZQ45" s="41"/>
      <c r="DZT45" s="41"/>
      <c r="DZW45" s="41"/>
      <c r="DZZ45" s="41"/>
      <c r="EAC45" s="41"/>
      <c r="EAF45" s="41"/>
      <c r="EAI45" s="41"/>
      <c r="EAL45" s="41"/>
      <c r="EAO45" s="41"/>
      <c r="EAR45" s="41"/>
      <c r="EAU45" s="41"/>
      <c r="EAX45" s="41"/>
      <c r="EBA45" s="41"/>
      <c r="EBD45" s="41"/>
      <c r="EBG45" s="41"/>
      <c r="EBJ45" s="41"/>
      <c r="EBM45" s="41"/>
      <c r="EBP45" s="41"/>
      <c r="EBS45" s="41"/>
      <c r="EBV45" s="41"/>
      <c r="EBY45" s="41"/>
      <c r="ECB45" s="41"/>
      <c r="ECE45" s="41"/>
      <c r="ECH45" s="41"/>
      <c r="ECK45" s="41"/>
      <c r="ECN45" s="41"/>
      <c r="ECQ45" s="41"/>
      <c r="ECT45" s="41"/>
      <c r="ECW45" s="41"/>
      <c r="ECZ45" s="41"/>
      <c r="EDC45" s="41"/>
      <c r="EDF45" s="41"/>
      <c r="EDI45" s="41"/>
      <c r="EDL45" s="41"/>
      <c r="EDO45" s="41"/>
      <c r="EDR45" s="41"/>
      <c r="EDU45" s="41"/>
      <c r="EDX45" s="41"/>
      <c r="EEA45" s="41"/>
      <c r="EED45" s="41"/>
      <c r="EEG45" s="41"/>
      <c r="EEJ45" s="41"/>
      <c r="EEM45" s="41"/>
      <c r="EEP45" s="41"/>
      <c r="EES45" s="41"/>
      <c r="EEV45" s="41"/>
      <c r="EEY45" s="41"/>
      <c r="EFB45" s="41"/>
      <c r="EFE45" s="41"/>
      <c r="EFH45" s="41"/>
      <c r="EFK45" s="41"/>
      <c r="EFN45" s="41"/>
      <c r="EFQ45" s="41"/>
      <c r="EFT45" s="41"/>
      <c r="EFW45" s="41"/>
      <c r="EFZ45" s="41"/>
      <c r="EGC45" s="41"/>
      <c r="EGF45" s="41"/>
      <c r="EGI45" s="41"/>
      <c r="EGL45" s="41"/>
      <c r="EGO45" s="41"/>
      <c r="EGR45" s="41"/>
      <c r="EGU45" s="41"/>
      <c r="EGX45" s="41"/>
      <c r="EHA45" s="41"/>
      <c r="EHD45" s="41"/>
      <c r="EHG45" s="41"/>
      <c r="EHJ45" s="41"/>
      <c r="EHM45" s="41"/>
      <c r="EHP45" s="41"/>
      <c r="EHS45" s="41"/>
      <c r="EHV45" s="41"/>
      <c r="EHY45" s="41"/>
      <c r="EIB45" s="41"/>
      <c r="EIE45" s="41"/>
      <c r="EIH45" s="41"/>
      <c r="EIK45" s="41"/>
      <c r="EIN45" s="41"/>
      <c r="EIQ45" s="41"/>
      <c r="EIT45" s="41"/>
      <c r="EIW45" s="41"/>
      <c r="EIZ45" s="41"/>
      <c r="EJC45" s="41"/>
      <c r="EJF45" s="41"/>
      <c r="EJI45" s="41"/>
      <c r="EJL45" s="41"/>
      <c r="EJO45" s="41"/>
      <c r="EJR45" s="41"/>
      <c r="EJU45" s="41"/>
      <c r="EJX45" s="41"/>
      <c r="EKA45" s="41"/>
      <c r="EKD45" s="41"/>
      <c r="EKG45" s="41"/>
      <c r="EKJ45" s="41"/>
      <c r="EKM45" s="41"/>
      <c r="EKP45" s="41"/>
      <c r="EKS45" s="41"/>
      <c r="EKV45" s="41"/>
      <c r="EKY45" s="41"/>
      <c r="ELB45" s="41"/>
      <c r="ELE45" s="41"/>
      <c r="ELH45" s="41"/>
      <c r="ELK45" s="41"/>
      <c r="ELN45" s="41"/>
      <c r="ELQ45" s="41"/>
      <c r="ELT45" s="41"/>
      <c r="ELW45" s="41"/>
      <c r="ELZ45" s="41"/>
      <c r="EMC45" s="41"/>
      <c r="EMF45" s="41"/>
      <c r="EMI45" s="41"/>
      <c r="EML45" s="41"/>
      <c r="EMO45" s="41"/>
      <c r="EMR45" s="41"/>
      <c r="EMU45" s="41"/>
      <c r="EMX45" s="41"/>
      <c r="ENA45" s="41"/>
      <c r="END45" s="41"/>
      <c r="ENG45" s="41"/>
      <c r="ENJ45" s="41"/>
      <c r="ENM45" s="41"/>
      <c r="ENP45" s="41"/>
      <c r="ENS45" s="41"/>
      <c r="ENV45" s="41"/>
      <c r="ENY45" s="41"/>
      <c r="EOB45" s="41"/>
      <c r="EOE45" s="41"/>
      <c r="EOH45" s="41"/>
      <c r="EOK45" s="41"/>
      <c r="EON45" s="41"/>
      <c r="EOQ45" s="41"/>
      <c r="EOT45" s="41"/>
      <c r="EOW45" s="41"/>
      <c r="EOZ45" s="41"/>
      <c r="EPC45" s="41"/>
      <c r="EPF45" s="41"/>
      <c r="EPI45" s="41"/>
      <c r="EPL45" s="41"/>
      <c r="EPO45" s="41"/>
      <c r="EPR45" s="41"/>
      <c r="EPU45" s="41"/>
      <c r="EPX45" s="41"/>
      <c r="EQA45" s="41"/>
      <c r="EQD45" s="41"/>
      <c r="EQG45" s="41"/>
      <c r="EQJ45" s="41"/>
      <c r="EQM45" s="41"/>
      <c r="EQP45" s="41"/>
      <c r="EQS45" s="41"/>
      <c r="EQV45" s="41"/>
      <c r="EQY45" s="41"/>
      <c r="ERB45" s="41"/>
      <c r="ERE45" s="41"/>
      <c r="ERH45" s="41"/>
      <c r="ERK45" s="41"/>
      <c r="ERN45" s="41"/>
      <c r="ERQ45" s="41"/>
      <c r="ERT45" s="41"/>
      <c r="ERW45" s="41"/>
      <c r="ERZ45" s="41"/>
      <c r="ESC45" s="41"/>
      <c r="ESF45" s="41"/>
      <c r="ESI45" s="41"/>
      <c r="ESL45" s="41"/>
      <c r="ESO45" s="41"/>
      <c r="ESR45" s="41"/>
      <c r="ESU45" s="41"/>
      <c r="ESX45" s="41"/>
      <c r="ETA45" s="41"/>
      <c r="ETD45" s="41"/>
      <c r="ETG45" s="41"/>
      <c r="ETJ45" s="41"/>
      <c r="ETM45" s="41"/>
      <c r="ETP45" s="41"/>
      <c r="ETS45" s="41"/>
      <c r="ETV45" s="41"/>
      <c r="ETY45" s="41"/>
      <c r="EUB45" s="41"/>
      <c r="EUE45" s="41"/>
      <c r="EUH45" s="41"/>
      <c r="EUK45" s="41"/>
      <c r="EUN45" s="41"/>
      <c r="EUQ45" s="41"/>
      <c r="EUT45" s="41"/>
      <c r="EUW45" s="41"/>
      <c r="EUZ45" s="41"/>
      <c r="EVC45" s="41"/>
      <c r="EVF45" s="41"/>
      <c r="EVI45" s="41"/>
      <c r="EVL45" s="41"/>
      <c r="EVO45" s="41"/>
      <c r="EVR45" s="41"/>
      <c r="EVU45" s="41"/>
      <c r="EVX45" s="41"/>
      <c r="EWA45" s="41"/>
      <c r="EWD45" s="41"/>
      <c r="EWG45" s="41"/>
      <c r="EWJ45" s="41"/>
      <c r="EWM45" s="41"/>
      <c r="EWP45" s="41"/>
      <c r="EWS45" s="41"/>
      <c r="EWV45" s="41"/>
      <c r="EWY45" s="41"/>
      <c r="EXB45" s="41"/>
      <c r="EXE45" s="41"/>
      <c r="EXH45" s="41"/>
      <c r="EXK45" s="41"/>
      <c r="EXN45" s="41"/>
      <c r="EXQ45" s="41"/>
      <c r="EXT45" s="41"/>
      <c r="EXW45" s="41"/>
      <c r="EXZ45" s="41"/>
      <c r="EYC45" s="41"/>
      <c r="EYF45" s="41"/>
      <c r="EYI45" s="41"/>
      <c r="EYL45" s="41"/>
      <c r="EYO45" s="41"/>
      <c r="EYR45" s="41"/>
      <c r="EYU45" s="41"/>
      <c r="EYX45" s="41"/>
      <c r="EZA45" s="41"/>
      <c r="EZD45" s="41"/>
      <c r="EZG45" s="41"/>
      <c r="EZJ45" s="41"/>
      <c r="EZM45" s="41"/>
      <c r="EZP45" s="41"/>
      <c r="EZS45" s="41"/>
      <c r="EZV45" s="41"/>
      <c r="EZY45" s="41"/>
      <c r="FAB45" s="41"/>
      <c r="FAE45" s="41"/>
      <c r="FAH45" s="41"/>
      <c r="FAK45" s="41"/>
      <c r="FAN45" s="41"/>
      <c r="FAQ45" s="41"/>
      <c r="FAT45" s="41"/>
      <c r="FAW45" s="41"/>
      <c r="FAZ45" s="41"/>
      <c r="FBC45" s="41"/>
      <c r="FBF45" s="41"/>
      <c r="FBI45" s="41"/>
      <c r="FBL45" s="41"/>
      <c r="FBO45" s="41"/>
      <c r="FBR45" s="41"/>
      <c r="FBU45" s="41"/>
      <c r="FBX45" s="41"/>
      <c r="FCA45" s="41"/>
      <c r="FCD45" s="41"/>
      <c r="FCG45" s="41"/>
      <c r="FCJ45" s="41"/>
      <c r="FCM45" s="41"/>
      <c r="FCP45" s="41"/>
      <c r="FCS45" s="41"/>
      <c r="FCV45" s="41"/>
      <c r="FCY45" s="41"/>
      <c r="FDB45" s="41"/>
      <c r="FDE45" s="41"/>
      <c r="FDH45" s="41"/>
      <c r="FDK45" s="41"/>
      <c r="FDN45" s="41"/>
      <c r="FDQ45" s="41"/>
      <c r="FDT45" s="41"/>
      <c r="FDW45" s="41"/>
      <c r="FDZ45" s="41"/>
      <c r="FEC45" s="41"/>
      <c r="FEF45" s="41"/>
      <c r="FEI45" s="41"/>
      <c r="FEL45" s="41"/>
      <c r="FEO45" s="41"/>
      <c r="FER45" s="41"/>
      <c r="FEU45" s="41"/>
      <c r="FEX45" s="41"/>
      <c r="FFA45" s="41"/>
      <c r="FFD45" s="41"/>
      <c r="FFG45" s="41"/>
      <c r="FFJ45" s="41"/>
      <c r="FFM45" s="41"/>
      <c r="FFP45" s="41"/>
      <c r="FFS45" s="41"/>
      <c r="FFV45" s="41"/>
      <c r="FFY45" s="41"/>
      <c r="FGB45" s="41"/>
      <c r="FGE45" s="41"/>
      <c r="FGH45" s="41"/>
      <c r="FGK45" s="41"/>
      <c r="FGN45" s="41"/>
      <c r="FGQ45" s="41"/>
      <c r="FGT45" s="41"/>
      <c r="FGW45" s="41"/>
      <c r="FGZ45" s="41"/>
      <c r="FHC45" s="41"/>
      <c r="FHF45" s="41"/>
      <c r="FHI45" s="41"/>
      <c r="FHL45" s="41"/>
      <c r="FHO45" s="41"/>
      <c r="FHR45" s="41"/>
      <c r="FHU45" s="41"/>
      <c r="FHX45" s="41"/>
      <c r="FIA45" s="41"/>
      <c r="FID45" s="41"/>
      <c r="FIG45" s="41"/>
      <c r="FIJ45" s="41"/>
      <c r="FIM45" s="41"/>
      <c r="FIP45" s="41"/>
      <c r="FIS45" s="41"/>
      <c r="FIV45" s="41"/>
      <c r="FIY45" s="41"/>
      <c r="FJB45" s="41"/>
      <c r="FJE45" s="41"/>
      <c r="FJH45" s="41"/>
      <c r="FJK45" s="41"/>
      <c r="FJN45" s="41"/>
      <c r="FJQ45" s="41"/>
      <c r="FJT45" s="41"/>
      <c r="FJW45" s="41"/>
      <c r="FJZ45" s="41"/>
      <c r="FKC45" s="41"/>
      <c r="FKF45" s="41"/>
      <c r="FKI45" s="41"/>
      <c r="FKL45" s="41"/>
      <c r="FKO45" s="41"/>
      <c r="FKR45" s="41"/>
      <c r="FKU45" s="41"/>
      <c r="FKX45" s="41"/>
      <c r="FLA45" s="41"/>
      <c r="FLD45" s="41"/>
      <c r="FLG45" s="41"/>
      <c r="FLJ45" s="41"/>
      <c r="FLM45" s="41"/>
      <c r="FLP45" s="41"/>
      <c r="FLS45" s="41"/>
      <c r="FLV45" s="41"/>
      <c r="FLY45" s="41"/>
      <c r="FMB45" s="41"/>
      <c r="FME45" s="41"/>
      <c r="FMH45" s="41"/>
      <c r="FMK45" s="41"/>
      <c r="FMN45" s="41"/>
      <c r="FMQ45" s="41"/>
      <c r="FMT45" s="41"/>
      <c r="FMW45" s="41"/>
      <c r="FMZ45" s="41"/>
      <c r="FNC45" s="41"/>
      <c r="FNF45" s="41"/>
      <c r="FNI45" s="41"/>
      <c r="FNL45" s="41"/>
      <c r="FNO45" s="41"/>
      <c r="FNR45" s="41"/>
      <c r="FNU45" s="41"/>
      <c r="FNX45" s="41"/>
      <c r="FOA45" s="41"/>
      <c r="FOD45" s="41"/>
      <c r="FOG45" s="41"/>
      <c r="FOJ45" s="41"/>
      <c r="FOM45" s="41"/>
      <c r="FOP45" s="41"/>
      <c r="FOS45" s="41"/>
      <c r="FOV45" s="41"/>
      <c r="FOY45" s="41"/>
      <c r="FPB45" s="41"/>
      <c r="FPE45" s="41"/>
      <c r="FPH45" s="41"/>
      <c r="FPK45" s="41"/>
      <c r="FPN45" s="41"/>
      <c r="FPQ45" s="41"/>
      <c r="FPT45" s="41"/>
      <c r="FPW45" s="41"/>
      <c r="FPZ45" s="41"/>
      <c r="FQC45" s="41"/>
      <c r="FQF45" s="41"/>
      <c r="FQI45" s="41"/>
      <c r="FQL45" s="41"/>
      <c r="FQO45" s="41"/>
      <c r="FQR45" s="41"/>
      <c r="FQU45" s="41"/>
      <c r="FQX45" s="41"/>
      <c r="FRA45" s="41"/>
      <c r="FRD45" s="41"/>
      <c r="FRG45" s="41"/>
      <c r="FRJ45" s="41"/>
      <c r="FRM45" s="41"/>
      <c r="FRP45" s="41"/>
      <c r="FRS45" s="41"/>
      <c r="FRV45" s="41"/>
      <c r="FRY45" s="41"/>
      <c r="FSB45" s="41"/>
      <c r="FSE45" s="41"/>
      <c r="FSH45" s="41"/>
      <c r="FSK45" s="41"/>
      <c r="FSN45" s="41"/>
      <c r="FSQ45" s="41"/>
      <c r="FST45" s="41"/>
      <c r="FSW45" s="41"/>
      <c r="FSZ45" s="41"/>
      <c r="FTC45" s="41"/>
      <c r="FTF45" s="41"/>
      <c r="FTI45" s="41"/>
      <c r="FTL45" s="41"/>
      <c r="FTO45" s="41"/>
      <c r="FTR45" s="41"/>
      <c r="FTU45" s="41"/>
      <c r="FTX45" s="41"/>
      <c r="FUA45" s="41"/>
      <c r="FUD45" s="41"/>
      <c r="FUG45" s="41"/>
      <c r="FUJ45" s="41"/>
      <c r="FUM45" s="41"/>
      <c r="FUP45" s="41"/>
      <c r="FUS45" s="41"/>
      <c r="FUV45" s="41"/>
      <c r="FUY45" s="41"/>
      <c r="FVB45" s="41"/>
      <c r="FVE45" s="41"/>
      <c r="FVH45" s="41"/>
      <c r="FVK45" s="41"/>
      <c r="FVN45" s="41"/>
      <c r="FVQ45" s="41"/>
      <c r="FVT45" s="41"/>
      <c r="FVW45" s="41"/>
      <c r="FVZ45" s="41"/>
      <c r="FWC45" s="41"/>
      <c r="FWF45" s="41"/>
      <c r="FWI45" s="41"/>
      <c r="FWL45" s="41"/>
      <c r="FWO45" s="41"/>
      <c r="FWR45" s="41"/>
      <c r="FWU45" s="41"/>
      <c r="FWX45" s="41"/>
      <c r="FXA45" s="41"/>
      <c r="FXD45" s="41"/>
      <c r="FXG45" s="41"/>
      <c r="FXJ45" s="41"/>
      <c r="FXM45" s="41"/>
      <c r="FXP45" s="41"/>
      <c r="FXS45" s="41"/>
      <c r="FXV45" s="41"/>
      <c r="FXY45" s="41"/>
      <c r="FYB45" s="41"/>
      <c r="FYE45" s="41"/>
      <c r="FYH45" s="41"/>
      <c r="FYK45" s="41"/>
      <c r="FYN45" s="41"/>
      <c r="FYQ45" s="41"/>
      <c r="FYT45" s="41"/>
      <c r="FYW45" s="41"/>
      <c r="FYZ45" s="41"/>
      <c r="FZC45" s="41"/>
      <c r="FZF45" s="41"/>
      <c r="FZI45" s="41"/>
      <c r="FZL45" s="41"/>
      <c r="FZO45" s="41"/>
      <c r="FZR45" s="41"/>
      <c r="FZU45" s="41"/>
      <c r="FZX45" s="41"/>
      <c r="GAA45" s="41"/>
      <c r="GAD45" s="41"/>
      <c r="GAG45" s="41"/>
      <c r="GAJ45" s="41"/>
      <c r="GAM45" s="41"/>
      <c r="GAP45" s="41"/>
      <c r="GAS45" s="41"/>
      <c r="GAV45" s="41"/>
      <c r="GAY45" s="41"/>
      <c r="GBB45" s="41"/>
      <c r="GBE45" s="41"/>
      <c r="GBH45" s="41"/>
      <c r="GBK45" s="41"/>
      <c r="GBN45" s="41"/>
      <c r="GBQ45" s="41"/>
      <c r="GBT45" s="41"/>
      <c r="GBW45" s="41"/>
      <c r="GBZ45" s="41"/>
      <c r="GCC45" s="41"/>
      <c r="GCF45" s="41"/>
      <c r="GCI45" s="41"/>
      <c r="GCL45" s="41"/>
      <c r="GCO45" s="41"/>
      <c r="GCR45" s="41"/>
      <c r="GCU45" s="41"/>
      <c r="GCX45" s="41"/>
      <c r="GDA45" s="41"/>
      <c r="GDD45" s="41"/>
      <c r="GDG45" s="41"/>
      <c r="GDJ45" s="41"/>
      <c r="GDM45" s="41"/>
      <c r="GDP45" s="41"/>
      <c r="GDS45" s="41"/>
      <c r="GDV45" s="41"/>
      <c r="GDY45" s="41"/>
      <c r="GEB45" s="41"/>
      <c r="GEE45" s="41"/>
      <c r="GEH45" s="41"/>
      <c r="GEK45" s="41"/>
      <c r="GEN45" s="41"/>
      <c r="GEQ45" s="41"/>
      <c r="GET45" s="41"/>
      <c r="GEW45" s="41"/>
      <c r="GEZ45" s="41"/>
      <c r="GFC45" s="41"/>
      <c r="GFF45" s="41"/>
      <c r="GFI45" s="41"/>
      <c r="GFL45" s="41"/>
      <c r="GFO45" s="41"/>
      <c r="GFR45" s="41"/>
      <c r="GFU45" s="41"/>
      <c r="GFX45" s="41"/>
      <c r="GGA45" s="41"/>
      <c r="GGD45" s="41"/>
      <c r="GGG45" s="41"/>
      <c r="GGJ45" s="41"/>
      <c r="GGM45" s="41"/>
      <c r="GGP45" s="41"/>
      <c r="GGS45" s="41"/>
      <c r="GGV45" s="41"/>
      <c r="GGY45" s="41"/>
      <c r="GHB45" s="41"/>
      <c r="GHE45" s="41"/>
      <c r="GHH45" s="41"/>
      <c r="GHK45" s="41"/>
      <c r="GHN45" s="41"/>
      <c r="GHQ45" s="41"/>
      <c r="GHT45" s="41"/>
      <c r="GHW45" s="41"/>
      <c r="GHZ45" s="41"/>
      <c r="GIC45" s="41"/>
      <c r="GIF45" s="41"/>
      <c r="GII45" s="41"/>
      <c r="GIL45" s="41"/>
      <c r="GIO45" s="41"/>
      <c r="GIR45" s="41"/>
      <c r="GIU45" s="41"/>
      <c r="GIX45" s="41"/>
      <c r="GJA45" s="41"/>
      <c r="GJD45" s="41"/>
      <c r="GJG45" s="41"/>
      <c r="GJJ45" s="41"/>
      <c r="GJM45" s="41"/>
      <c r="GJP45" s="41"/>
      <c r="GJS45" s="41"/>
      <c r="GJV45" s="41"/>
      <c r="GJY45" s="41"/>
      <c r="GKB45" s="41"/>
      <c r="GKE45" s="41"/>
      <c r="GKH45" s="41"/>
      <c r="GKK45" s="41"/>
      <c r="GKN45" s="41"/>
      <c r="GKQ45" s="41"/>
      <c r="GKT45" s="41"/>
      <c r="GKW45" s="41"/>
      <c r="GKZ45" s="41"/>
      <c r="GLC45" s="41"/>
      <c r="GLF45" s="41"/>
      <c r="GLI45" s="41"/>
      <c r="GLL45" s="41"/>
      <c r="GLO45" s="41"/>
      <c r="GLR45" s="41"/>
      <c r="GLU45" s="41"/>
      <c r="GLX45" s="41"/>
      <c r="GMA45" s="41"/>
      <c r="GMD45" s="41"/>
      <c r="GMG45" s="41"/>
      <c r="GMJ45" s="41"/>
      <c r="GMM45" s="41"/>
      <c r="GMP45" s="41"/>
      <c r="GMS45" s="41"/>
      <c r="GMV45" s="41"/>
      <c r="GMY45" s="41"/>
      <c r="GNB45" s="41"/>
      <c r="GNE45" s="41"/>
      <c r="GNH45" s="41"/>
      <c r="GNK45" s="41"/>
      <c r="GNN45" s="41"/>
      <c r="GNQ45" s="41"/>
      <c r="GNT45" s="41"/>
      <c r="GNW45" s="41"/>
      <c r="GNZ45" s="41"/>
      <c r="GOC45" s="41"/>
      <c r="GOF45" s="41"/>
      <c r="GOI45" s="41"/>
      <c r="GOL45" s="41"/>
      <c r="GOO45" s="41"/>
      <c r="GOR45" s="41"/>
      <c r="GOU45" s="41"/>
      <c r="GOX45" s="41"/>
      <c r="GPA45" s="41"/>
      <c r="GPD45" s="41"/>
      <c r="GPG45" s="41"/>
      <c r="GPJ45" s="41"/>
      <c r="GPM45" s="41"/>
      <c r="GPP45" s="41"/>
      <c r="GPS45" s="41"/>
      <c r="GPV45" s="41"/>
      <c r="GPY45" s="41"/>
      <c r="GQB45" s="41"/>
      <c r="GQE45" s="41"/>
      <c r="GQH45" s="41"/>
      <c r="GQK45" s="41"/>
      <c r="GQN45" s="41"/>
      <c r="GQQ45" s="41"/>
      <c r="GQT45" s="41"/>
      <c r="GQW45" s="41"/>
      <c r="GQZ45" s="41"/>
      <c r="GRC45" s="41"/>
      <c r="GRF45" s="41"/>
      <c r="GRI45" s="41"/>
      <c r="GRL45" s="41"/>
      <c r="GRO45" s="41"/>
      <c r="GRR45" s="41"/>
      <c r="GRU45" s="41"/>
      <c r="GRX45" s="41"/>
      <c r="GSA45" s="41"/>
      <c r="GSD45" s="41"/>
      <c r="GSG45" s="41"/>
      <c r="GSJ45" s="41"/>
      <c r="GSM45" s="41"/>
      <c r="GSP45" s="41"/>
      <c r="GSS45" s="41"/>
      <c r="GSV45" s="41"/>
      <c r="GSY45" s="41"/>
      <c r="GTB45" s="41"/>
      <c r="GTE45" s="41"/>
      <c r="GTH45" s="41"/>
      <c r="GTK45" s="41"/>
      <c r="GTN45" s="41"/>
      <c r="GTQ45" s="41"/>
      <c r="GTT45" s="41"/>
      <c r="GTW45" s="41"/>
      <c r="GTZ45" s="41"/>
      <c r="GUC45" s="41"/>
      <c r="GUF45" s="41"/>
      <c r="GUI45" s="41"/>
      <c r="GUL45" s="41"/>
      <c r="GUO45" s="41"/>
      <c r="GUR45" s="41"/>
      <c r="GUU45" s="41"/>
      <c r="GUX45" s="41"/>
      <c r="GVA45" s="41"/>
      <c r="GVD45" s="41"/>
      <c r="GVG45" s="41"/>
      <c r="GVJ45" s="41"/>
      <c r="GVM45" s="41"/>
      <c r="GVP45" s="41"/>
      <c r="GVS45" s="41"/>
      <c r="GVV45" s="41"/>
      <c r="GVY45" s="41"/>
      <c r="GWB45" s="41"/>
      <c r="GWE45" s="41"/>
      <c r="GWH45" s="41"/>
      <c r="GWK45" s="41"/>
      <c r="GWN45" s="41"/>
      <c r="GWQ45" s="41"/>
      <c r="GWT45" s="41"/>
      <c r="GWW45" s="41"/>
      <c r="GWZ45" s="41"/>
      <c r="GXC45" s="41"/>
      <c r="GXF45" s="41"/>
      <c r="GXI45" s="41"/>
      <c r="GXL45" s="41"/>
      <c r="GXO45" s="41"/>
      <c r="GXR45" s="41"/>
      <c r="GXU45" s="41"/>
      <c r="GXX45" s="41"/>
      <c r="GYA45" s="41"/>
      <c r="GYD45" s="41"/>
      <c r="GYG45" s="41"/>
      <c r="GYJ45" s="41"/>
      <c r="GYM45" s="41"/>
      <c r="GYP45" s="41"/>
      <c r="GYS45" s="41"/>
      <c r="GYV45" s="41"/>
      <c r="GYY45" s="41"/>
      <c r="GZB45" s="41"/>
      <c r="GZE45" s="41"/>
      <c r="GZH45" s="41"/>
      <c r="GZK45" s="41"/>
      <c r="GZN45" s="41"/>
      <c r="GZQ45" s="41"/>
      <c r="GZT45" s="41"/>
      <c r="GZW45" s="41"/>
      <c r="GZZ45" s="41"/>
      <c r="HAC45" s="41"/>
      <c r="HAF45" s="41"/>
      <c r="HAI45" s="41"/>
      <c r="HAL45" s="41"/>
      <c r="HAO45" s="41"/>
      <c r="HAR45" s="41"/>
      <c r="HAU45" s="41"/>
      <c r="HAX45" s="41"/>
      <c r="HBA45" s="41"/>
      <c r="HBD45" s="41"/>
      <c r="HBG45" s="41"/>
      <c r="HBJ45" s="41"/>
      <c r="HBM45" s="41"/>
      <c r="HBP45" s="41"/>
      <c r="HBS45" s="41"/>
      <c r="HBV45" s="41"/>
      <c r="HBY45" s="41"/>
      <c r="HCB45" s="41"/>
      <c r="HCE45" s="41"/>
      <c r="HCH45" s="41"/>
      <c r="HCK45" s="41"/>
      <c r="HCN45" s="41"/>
      <c r="HCQ45" s="41"/>
      <c r="HCT45" s="41"/>
      <c r="HCW45" s="41"/>
      <c r="HCZ45" s="41"/>
      <c r="HDC45" s="41"/>
      <c r="HDF45" s="41"/>
      <c r="HDI45" s="41"/>
      <c r="HDL45" s="41"/>
      <c r="HDO45" s="41"/>
      <c r="HDR45" s="41"/>
      <c r="HDU45" s="41"/>
      <c r="HDX45" s="41"/>
      <c r="HEA45" s="41"/>
      <c r="HED45" s="41"/>
      <c r="HEG45" s="41"/>
      <c r="HEJ45" s="41"/>
      <c r="HEM45" s="41"/>
      <c r="HEP45" s="41"/>
      <c r="HES45" s="41"/>
      <c r="HEV45" s="41"/>
      <c r="HEY45" s="41"/>
      <c r="HFB45" s="41"/>
      <c r="HFE45" s="41"/>
      <c r="HFH45" s="41"/>
      <c r="HFK45" s="41"/>
      <c r="HFN45" s="41"/>
      <c r="HFQ45" s="41"/>
      <c r="HFT45" s="41"/>
      <c r="HFW45" s="41"/>
      <c r="HFZ45" s="41"/>
      <c r="HGC45" s="41"/>
      <c r="HGF45" s="41"/>
      <c r="HGI45" s="41"/>
      <c r="HGL45" s="41"/>
      <c r="HGO45" s="41"/>
      <c r="HGR45" s="41"/>
      <c r="HGU45" s="41"/>
      <c r="HGX45" s="41"/>
      <c r="HHA45" s="41"/>
      <c r="HHD45" s="41"/>
      <c r="HHG45" s="41"/>
      <c r="HHJ45" s="41"/>
      <c r="HHM45" s="41"/>
      <c r="HHP45" s="41"/>
      <c r="HHS45" s="41"/>
      <c r="HHV45" s="41"/>
      <c r="HHY45" s="41"/>
      <c r="HIB45" s="41"/>
      <c r="HIE45" s="41"/>
      <c r="HIH45" s="41"/>
      <c r="HIK45" s="41"/>
      <c r="HIN45" s="41"/>
      <c r="HIQ45" s="41"/>
      <c r="HIT45" s="41"/>
      <c r="HIW45" s="41"/>
      <c r="HIZ45" s="41"/>
      <c r="HJC45" s="41"/>
      <c r="HJF45" s="41"/>
      <c r="HJI45" s="41"/>
      <c r="HJL45" s="41"/>
      <c r="HJO45" s="41"/>
      <c r="HJR45" s="41"/>
      <c r="HJU45" s="41"/>
      <c r="HJX45" s="41"/>
      <c r="HKA45" s="41"/>
      <c r="HKD45" s="41"/>
      <c r="HKG45" s="41"/>
      <c r="HKJ45" s="41"/>
      <c r="HKM45" s="41"/>
      <c r="HKP45" s="41"/>
      <c r="HKS45" s="41"/>
      <c r="HKV45" s="41"/>
      <c r="HKY45" s="41"/>
      <c r="HLB45" s="41"/>
      <c r="HLE45" s="41"/>
      <c r="HLH45" s="41"/>
      <c r="HLK45" s="41"/>
      <c r="HLN45" s="41"/>
      <c r="HLQ45" s="41"/>
      <c r="HLT45" s="41"/>
      <c r="HLW45" s="41"/>
      <c r="HLZ45" s="41"/>
      <c r="HMC45" s="41"/>
      <c r="HMF45" s="41"/>
      <c r="HMI45" s="41"/>
      <c r="HML45" s="41"/>
      <c r="HMO45" s="41"/>
      <c r="HMR45" s="41"/>
      <c r="HMU45" s="41"/>
      <c r="HMX45" s="41"/>
      <c r="HNA45" s="41"/>
      <c r="HND45" s="41"/>
      <c r="HNG45" s="41"/>
      <c r="HNJ45" s="41"/>
      <c r="HNM45" s="41"/>
      <c r="HNP45" s="41"/>
      <c r="HNS45" s="41"/>
      <c r="HNV45" s="41"/>
      <c r="HNY45" s="41"/>
      <c r="HOB45" s="41"/>
      <c r="HOE45" s="41"/>
      <c r="HOH45" s="41"/>
      <c r="HOK45" s="41"/>
      <c r="HON45" s="41"/>
      <c r="HOQ45" s="41"/>
      <c r="HOT45" s="41"/>
      <c r="HOW45" s="41"/>
      <c r="HOZ45" s="41"/>
      <c r="HPC45" s="41"/>
      <c r="HPF45" s="41"/>
      <c r="HPI45" s="41"/>
      <c r="HPL45" s="41"/>
      <c r="HPO45" s="41"/>
      <c r="HPR45" s="41"/>
      <c r="HPU45" s="41"/>
      <c r="HPX45" s="41"/>
      <c r="HQA45" s="41"/>
      <c r="HQD45" s="41"/>
      <c r="HQG45" s="41"/>
      <c r="HQJ45" s="41"/>
      <c r="HQM45" s="41"/>
      <c r="HQP45" s="41"/>
      <c r="HQS45" s="41"/>
      <c r="HQV45" s="41"/>
      <c r="HQY45" s="41"/>
      <c r="HRB45" s="41"/>
      <c r="HRE45" s="41"/>
      <c r="HRH45" s="41"/>
      <c r="HRK45" s="41"/>
      <c r="HRN45" s="41"/>
      <c r="HRQ45" s="41"/>
      <c r="HRT45" s="41"/>
      <c r="HRW45" s="41"/>
      <c r="HRZ45" s="41"/>
      <c r="HSC45" s="41"/>
      <c r="HSF45" s="41"/>
      <c r="HSI45" s="41"/>
      <c r="HSL45" s="41"/>
      <c r="HSO45" s="41"/>
      <c r="HSR45" s="41"/>
      <c r="HSU45" s="41"/>
      <c r="HSX45" s="41"/>
      <c r="HTA45" s="41"/>
      <c r="HTD45" s="41"/>
      <c r="HTG45" s="41"/>
      <c r="HTJ45" s="41"/>
      <c r="HTM45" s="41"/>
      <c r="HTP45" s="41"/>
      <c r="HTS45" s="41"/>
      <c r="HTV45" s="41"/>
      <c r="HTY45" s="41"/>
      <c r="HUB45" s="41"/>
      <c r="HUE45" s="41"/>
      <c r="HUH45" s="41"/>
      <c r="HUK45" s="41"/>
      <c r="HUN45" s="41"/>
      <c r="HUQ45" s="41"/>
      <c r="HUT45" s="41"/>
      <c r="HUW45" s="41"/>
      <c r="HUZ45" s="41"/>
      <c r="HVC45" s="41"/>
      <c r="HVF45" s="41"/>
      <c r="HVI45" s="41"/>
      <c r="HVL45" s="41"/>
      <c r="HVO45" s="41"/>
      <c r="HVR45" s="41"/>
      <c r="HVU45" s="41"/>
      <c r="HVX45" s="41"/>
      <c r="HWA45" s="41"/>
      <c r="HWD45" s="41"/>
      <c r="HWG45" s="41"/>
      <c r="HWJ45" s="41"/>
      <c r="HWM45" s="41"/>
      <c r="HWP45" s="41"/>
      <c r="HWS45" s="41"/>
      <c r="HWV45" s="41"/>
      <c r="HWY45" s="41"/>
      <c r="HXB45" s="41"/>
      <c r="HXE45" s="41"/>
      <c r="HXH45" s="41"/>
      <c r="HXK45" s="41"/>
      <c r="HXN45" s="41"/>
      <c r="HXQ45" s="41"/>
      <c r="HXT45" s="41"/>
      <c r="HXW45" s="41"/>
      <c r="HXZ45" s="41"/>
      <c r="HYC45" s="41"/>
      <c r="HYF45" s="41"/>
      <c r="HYI45" s="41"/>
      <c r="HYL45" s="41"/>
      <c r="HYO45" s="41"/>
      <c r="HYR45" s="41"/>
      <c r="HYU45" s="41"/>
      <c r="HYX45" s="41"/>
      <c r="HZA45" s="41"/>
      <c r="HZD45" s="41"/>
      <c r="HZG45" s="41"/>
      <c r="HZJ45" s="41"/>
      <c r="HZM45" s="41"/>
      <c r="HZP45" s="41"/>
      <c r="HZS45" s="41"/>
      <c r="HZV45" s="41"/>
      <c r="HZY45" s="41"/>
      <c r="IAB45" s="41"/>
      <c r="IAE45" s="41"/>
      <c r="IAH45" s="41"/>
      <c r="IAK45" s="41"/>
      <c r="IAN45" s="41"/>
      <c r="IAQ45" s="41"/>
      <c r="IAT45" s="41"/>
      <c r="IAW45" s="41"/>
      <c r="IAZ45" s="41"/>
      <c r="IBC45" s="41"/>
      <c r="IBF45" s="41"/>
      <c r="IBI45" s="41"/>
      <c r="IBL45" s="41"/>
      <c r="IBO45" s="41"/>
      <c r="IBR45" s="41"/>
      <c r="IBU45" s="41"/>
      <c r="IBX45" s="41"/>
      <c r="ICA45" s="41"/>
      <c r="ICD45" s="41"/>
      <c r="ICG45" s="41"/>
      <c r="ICJ45" s="41"/>
      <c r="ICM45" s="41"/>
      <c r="ICP45" s="41"/>
      <c r="ICS45" s="41"/>
      <c r="ICV45" s="41"/>
      <c r="ICY45" s="41"/>
      <c r="IDB45" s="41"/>
      <c r="IDE45" s="41"/>
      <c r="IDH45" s="41"/>
      <c r="IDK45" s="41"/>
      <c r="IDN45" s="41"/>
      <c r="IDQ45" s="41"/>
      <c r="IDT45" s="41"/>
      <c r="IDW45" s="41"/>
      <c r="IDZ45" s="41"/>
      <c r="IEC45" s="41"/>
      <c r="IEF45" s="41"/>
      <c r="IEI45" s="41"/>
      <c r="IEL45" s="41"/>
      <c r="IEO45" s="41"/>
      <c r="IER45" s="41"/>
      <c r="IEU45" s="41"/>
      <c r="IEX45" s="41"/>
      <c r="IFA45" s="41"/>
      <c r="IFD45" s="41"/>
      <c r="IFG45" s="41"/>
      <c r="IFJ45" s="41"/>
      <c r="IFM45" s="41"/>
      <c r="IFP45" s="41"/>
      <c r="IFS45" s="41"/>
      <c r="IFV45" s="41"/>
      <c r="IFY45" s="41"/>
      <c r="IGB45" s="41"/>
      <c r="IGE45" s="41"/>
      <c r="IGH45" s="41"/>
      <c r="IGK45" s="41"/>
      <c r="IGN45" s="41"/>
      <c r="IGQ45" s="41"/>
      <c r="IGT45" s="41"/>
      <c r="IGW45" s="41"/>
      <c r="IGZ45" s="41"/>
      <c r="IHC45" s="41"/>
      <c r="IHF45" s="41"/>
      <c r="IHI45" s="41"/>
      <c r="IHL45" s="41"/>
      <c r="IHO45" s="41"/>
      <c r="IHR45" s="41"/>
      <c r="IHU45" s="41"/>
      <c r="IHX45" s="41"/>
      <c r="IIA45" s="41"/>
      <c r="IID45" s="41"/>
      <c r="IIG45" s="41"/>
      <c r="IIJ45" s="41"/>
      <c r="IIM45" s="41"/>
      <c r="IIP45" s="41"/>
      <c r="IIS45" s="41"/>
      <c r="IIV45" s="41"/>
      <c r="IIY45" s="41"/>
      <c r="IJB45" s="41"/>
      <c r="IJE45" s="41"/>
      <c r="IJH45" s="41"/>
      <c r="IJK45" s="41"/>
      <c r="IJN45" s="41"/>
      <c r="IJQ45" s="41"/>
      <c r="IJT45" s="41"/>
      <c r="IJW45" s="41"/>
      <c r="IJZ45" s="41"/>
      <c r="IKC45" s="41"/>
      <c r="IKF45" s="41"/>
      <c r="IKI45" s="41"/>
      <c r="IKL45" s="41"/>
      <c r="IKO45" s="41"/>
      <c r="IKR45" s="41"/>
      <c r="IKU45" s="41"/>
      <c r="IKX45" s="41"/>
      <c r="ILA45" s="41"/>
      <c r="ILD45" s="41"/>
      <c r="ILG45" s="41"/>
      <c r="ILJ45" s="41"/>
      <c r="ILM45" s="41"/>
      <c r="ILP45" s="41"/>
      <c r="ILS45" s="41"/>
      <c r="ILV45" s="41"/>
      <c r="ILY45" s="41"/>
      <c r="IMB45" s="41"/>
      <c r="IME45" s="41"/>
      <c r="IMH45" s="41"/>
      <c r="IMK45" s="41"/>
      <c r="IMN45" s="41"/>
      <c r="IMQ45" s="41"/>
      <c r="IMT45" s="41"/>
      <c r="IMW45" s="41"/>
      <c r="IMZ45" s="41"/>
      <c r="INC45" s="41"/>
      <c r="INF45" s="41"/>
      <c r="INI45" s="41"/>
      <c r="INL45" s="41"/>
      <c r="INO45" s="41"/>
      <c r="INR45" s="41"/>
      <c r="INU45" s="41"/>
      <c r="INX45" s="41"/>
      <c r="IOA45" s="41"/>
      <c r="IOD45" s="41"/>
      <c r="IOG45" s="41"/>
      <c r="IOJ45" s="41"/>
      <c r="IOM45" s="41"/>
      <c r="IOP45" s="41"/>
      <c r="IOS45" s="41"/>
      <c r="IOV45" s="41"/>
      <c r="IOY45" s="41"/>
      <c r="IPB45" s="41"/>
      <c r="IPE45" s="41"/>
      <c r="IPH45" s="41"/>
      <c r="IPK45" s="41"/>
      <c r="IPN45" s="41"/>
      <c r="IPQ45" s="41"/>
      <c r="IPT45" s="41"/>
      <c r="IPW45" s="41"/>
      <c r="IPZ45" s="41"/>
      <c r="IQC45" s="41"/>
      <c r="IQF45" s="41"/>
      <c r="IQI45" s="41"/>
      <c r="IQL45" s="41"/>
      <c r="IQO45" s="41"/>
      <c r="IQR45" s="41"/>
      <c r="IQU45" s="41"/>
      <c r="IQX45" s="41"/>
      <c r="IRA45" s="41"/>
      <c r="IRD45" s="41"/>
      <c r="IRG45" s="41"/>
      <c r="IRJ45" s="41"/>
      <c r="IRM45" s="41"/>
      <c r="IRP45" s="41"/>
      <c r="IRS45" s="41"/>
      <c r="IRV45" s="41"/>
      <c r="IRY45" s="41"/>
      <c r="ISB45" s="41"/>
      <c r="ISE45" s="41"/>
      <c r="ISH45" s="41"/>
      <c r="ISK45" s="41"/>
      <c r="ISN45" s="41"/>
      <c r="ISQ45" s="41"/>
      <c r="IST45" s="41"/>
      <c r="ISW45" s="41"/>
      <c r="ISZ45" s="41"/>
      <c r="ITC45" s="41"/>
      <c r="ITF45" s="41"/>
      <c r="ITI45" s="41"/>
      <c r="ITL45" s="41"/>
      <c r="ITO45" s="41"/>
      <c r="ITR45" s="41"/>
      <c r="ITU45" s="41"/>
      <c r="ITX45" s="41"/>
      <c r="IUA45" s="41"/>
      <c r="IUD45" s="41"/>
      <c r="IUG45" s="41"/>
      <c r="IUJ45" s="41"/>
      <c r="IUM45" s="41"/>
      <c r="IUP45" s="41"/>
      <c r="IUS45" s="41"/>
      <c r="IUV45" s="41"/>
      <c r="IUY45" s="41"/>
      <c r="IVB45" s="41"/>
      <c r="IVE45" s="41"/>
      <c r="IVH45" s="41"/>
      <c r="IVK45" s="41"/>
      <c r="IVN45" s="41"/>
      <c r="IVQ45" s="41"/>
      <c r="IVT45" s="41"/>
      <c r="IVW45" s="41"/>
      <c r="IVZ45" s="41"/>
      <c r="IWC45" s="41"/>
      <c r="IWF45" s="41"/>
      <c r="IWI45" s="41"/>
      <c r="IWL45" s="41"/>
      <c r="IWO45" s="41"/>
      <c r="IWR45" s="41"/>
      <c r="IWU45" s="41"/>
      <c r="IWX45" s="41"/>
      <c r="IXA45" s="41"/>
      <c r="IXD45" s="41"/>
      <c r="IXG45" s="41"/>
      <c r="IXJ45" s="41"/>
      <c r="IXM45" s="41"/>
      <c r="IXP45" s="41"/>
      <c r="IXS45" s="41"/>
      <c r="IXV45" s="41"/>
      <c r="IXY45" s="41"/>
      <c r="IYB45" s="41"/>
      <c r="IYE45" s="41"/>
      <c r="IYH45" s="41"/>
      <c r="IYK45" s="41"/>
      <c r="IYN45" s="41"/>
      <c r="IYQ45" s="41"/>
      <c r="IYT45" s="41"/>
      <c r="IYW45" s="41"/>
      <c r="IYZ45" s="41"/>
      <c r="IZC45" s="41"/>
      <c r="IZF45" s="41"/>
      <c r="IZI45" s="41"/>
      <c r="IZL45" s="41"/>
      <c r="IZO45" s="41"/>
      <c r="IZR45" s="41"/>
      <c r="IZU45" s="41"/>
      <c r="IZX45" s="41"/>
      <c r="JAA45" s="41"/>
      <c r="JAD45" s="41"/>
      <c r="JAG45" s="41"/>
      <c r="JAJ45" s="41"/>
      <c r="JAM45" s="41"/>
      <c r="JAP45" s="41"/>
      <c r="JAS45" s="41"/>
      <c r="JAV45" s="41"/>
      <c r="JAY45" s="41"/>
      <c r="JBB45" s="41"/>
      <c r="JBE45" s="41"/>
      <c r="JBH45" s="41"/>
      <c r="JBK45" s="41"/>
      <c r="JBN45" s="41"/>
      <c r="JBQ45" s="41"/>
      <c r="JBT45" s="41"/>
      <c r="JBW45" s="41"/>
      <c r="JBZ45" s="41"/>
      <c r="JCC45" s="41"/>
      <c r="JCF45" s="41"/>
      <c r="JCI45" s="41"/>
      <c r="JCL45" s="41"/>
      <c r="JCO45" s="41"/>
      <c r="JCR45" s="41"/>
      <c r="JCU45" s="41"/>
      <c r="JCX45" s="41"/>
      <c r="JDA45" s="41"/>
      <c r="JDD45" s="41"/>
      <c r="JDG45" s="41"/>
      <c r="JDJ45" s="41"/>
      <c r="JDM45" s="41"/>
      <c r="JDP45" s="41"/>
      <c r="JDS45" s="41"/>
      <c r="JDV45" s="41"/>
      <c r="JDY45" s="41"/>
      <c r="JEB45" s="41"/>
      <c r="JEE45" s="41"/>
      <c r="JEH45" s="41"/>
      <c r="JEK45" s="41"/>
      <c r="JEN45" s="41"/>
      <c r="JEQ45" s="41"/>
      <c r="JET45" s="41"/>
      <c r="JEW45" s="41"/>
      <c r="JEZ45" s="41"/>
      <c r="JFC45" s="41"/>
      <c r="JFF45" s="41"/>
      <c r="JFI45" s="41"/>
      <c r="JFL45" s="41"/>
      <c r="JFO45" s="41"/>
      <c r="JFR45" s="41"/>
      <c r="JFU45" s="41"/>
      <c r="JFX45" s="41"/>
      <c r="JGA45" s="41"/>
      <c r="JGD45" s="41"/>
      <c r="JGG45" s="41"/>
      <c r="JGJ45" s="41"/>
      <c r="JGM45" s="41"/>
      <c r="JGP45" s="41"/>
      <c r="JGS45" s="41"/>
      <c r="JGV45" s="41"/>
      <c r="JGY45" s="41"/>
      <c r="JHB45" s="41"/>
      <c r="JHE45" s="41"/>
      <c r="JHH45" s="41"/>
      <c r="JHK45" s="41"/>
      <c r="JHN45" s="41"/>
      <c r="JHQ45" s="41"/>
      <c r="JHT45" s="41"/>
      <c r="JHW45" s="41"/>
      <c r="JHZ45" s="41"/>
      <c r="JIC45" s="41"/>
      <c r="JIF45" s="41"/>
      <c r="JII45" s="41"/>
      <c r="JIL45" s="41"/>
      <c r="JIO45" s="41"/>
      <c r="JIR45" s="41"/>
      <c r="JIU45" s="41"/>
      <c r="JIX45" s="41"/>
      <c r="JJA45" s="41"/>
      <c r="JJD45" s="41"/>
      <c r="JJG45" s="41"/>
      <c r="JJJ45" s="41"/>
      <c r="JJM45" s="41"/>
      <c r="JJP45" s="41"/>
      <c r="JJS45" s="41"/>
      <c r="JJV45" s="41"/>
      <c r="JJY45" s="41"/>
      <c r="JKB45" s="41"/>
      <c r="JKE45" s="41"/>
      <c r="JKH45" s="41"/>
      <c r="JKK45" s="41"/>
      <c r="JKN45" s="41"/>
      <c r="JKQ45" s="41"/>
      <c r="JKT45" s="41"/>
      <c r="JKW45" s="41"/>
      <c r="JKZ45" s="41"/>
      <c r="JLC45" s="41"/>
      <c r="JLF45" s="41"/>
      <c r="JLI45" s="41"/>
      <c r="JLL45" s="41"/>
      <c r="JLO45" s="41"/>
      <c r="JLR45" s="41"/>
      <c r="JLU45" s="41"/>
      <c r="JLX45" s="41"/>
      <c r="JMA45" s="41"/>
      <c r="JMD45" s="41"/>
      <c r="JMG45" s="41"/>
      <c r="JMJ45" s="41"/>
      <c r="JMM45" s="41"/>
      <c r="JMP45" s="41"/>
      <c r="JMS45" s="41"/>
      <c r="JMV45" s="41"/>
      <c r="JMY45" s="41"/>
      <c r="JNB45" s="41"/>
      <c r="JNE45" s="41"/>
      <c r="JNH45" s="41"/>
      <c r="JNK45" s="41"/>
      <c r="JNN45" s="41"/>
      <c r="JNQ45" s="41"/>
      <c r="JNT45" s="41"/>
      <c r="JNW45" s="41"/>
      <c r="JNZ45" s="41"/>
      <c r="JOC45" s="41"/>
      <c r="JOF45" s="41"/>
      <c r="JOI45" s="41"/>
      <c r="JOL45" s="41"/>
      <c r="JOO45" s="41"/>
      <c r="JOR45" s="41"/>
      <c r="JOU45" s="41"/>
      <c r="JOX45" s="41"/>
      <c r="JPA45" s="41"/>
      <c r="JPD45" s="41"/>
      <c r="JPG45" s="41"/>
      <c r="JPJ45" s="41"/>
      <c r="JPM45" s="41"/>
      <c r="JPP45" s="41"/>
      <c r="JPS45" s="41"/>
      <c r="JPV45" s="41"/>
      <c r="JPY45" s="41"/>
      <c r="JQB45" s="41"/>
      <c r="JQE45" s="41"/>
      <c r="JQH45" s="41"/>
      <c r="JQK45" s="41"/>
      <c r="JQN45" s="41"/>
      <c r="JQQ45" s="41"/>
      <c r="JQT45" s="41"/>
      <c r="JQW45" s="41"/>
      <c r="JQZ45" s="41"/>
      <c r="JRC45" s="41"/>
      <c r="JRF45" s="41"/>
      <c r="JRI45" s="41"/>
      <c r="JRL45" s="41"/>
      <c r="JRO45" s="41"/>
      <c r="JRR45" s="41"/>
      <c r="JRU45" s="41"/>
      <c r="JRX45" s="41"/>
      <c r="JSA45" s="41"/>
      <c r="JSD45" s="41"/>
      <c r="JSG45" s="41"/>
      <c r="JSJ45" s="41"/>
      <c r="JSM45" s="41"/>
      <c r="JSP45" s="41"/>
      <c r="JSS45" s="41"/>
      <c r="JSV45" s="41"/>
      <c r="JSY45" s="41"/>
      <c r="JTB45" s="41"/>
      <c r="JTE45" s="41"/>
      <c r="JTH45" s="41"/>
      <c r="JTK45" s="41"/>
      <c r="JTN45" s="41"/>
      <c r="JTQ45" s="41"/>
      <c r="JTT45" s="41"/>
      <c r="JTW45" s="41"/>
      <c r="JTZ45" s="41"/>
      <c r="JUC45" s="41"/>
      <c r="JUF45" s="41"/>
      <c r="JUI45" s="41"/>
      <c r="JUL45" s="41"/>
      <c r="JUO45" s="41"/>
      <c r="JUR45" s="41"/>
      <c r="JUU45" s="41"/>
      <c r="JUX45" s="41"/>
      <c r="JVA45" s="41"/>
      <c r="JVD45" s="41"/>
      <c r="JVG45" s="41"/>
      <c r="JVJ45" s="41"/>
      <c r="JVM45" s="41"/>
      <c r="JVP45" s="41"/>
      <c r="JVS45" s="41"/>
      <c r="JVV45" s="41"/>
      <c r="JVY45" s="41"/>
      <c r="JWB45" s="41"/>
      <c r="JWE45" s="41"/>
      <c r="JWH45" s="41"/>
      <c r="JWK45" s="41"/>
      <c r="JWN45" s="41"/>
      <c r="JWQ45" s="41"/>
      <c r="JWT45" s="41"/>
      <c r="JWW45" s="41"/>
      <c r="JWZ45" s="41"/>
      <c r="JXC45" s="41"/>
      <c r="JXF45" s="41"/>
      <c r="JXI45" s="41"/>
      <c r="JXL45" s="41"/>
      <c r="JXO45" s="41"/>
      <c r="JXR45" s="41"/>
      <c r="JXU45" s="41"/>
      <c r="JXX45" s="41"/>
      <c r="JYA45" s="41"/>
      <c r="JYD45" s="41"/>
      <c r="JYG45" s="41"/>
      <c r="JYJ45" s="41"/>
      <c r="JYM45" s="41"/>
      <c r="JYP45" s="41"/>
      <c r="JYS45" s="41"/>
      <c r="JYV45" s="41"/>
      <c r="JYY45" s="41"/>
      <c r="JZB45" s="41"/>
      <c r="JZE45" s="41"/>
      <c r="JZH45" s="41"/>
      <c r="JZK45" s="41"/>
      <c r="JZN45" s="41"/>
      <c r="JZQ45" s="41"/>
      <c r="JZT45" s="41"/>
      <c r="JZW45" s="41"/>
      <c r="JZZ45" s="41"/>
      <c r="KAC45" s="41"/>
      <c r="KAF45" s="41"/>
      <c r="KAI45" s="41"/>
      <c r="KAL45" s="41"/>
      <c r="KAO45" s="41"/>
      <c r="KAR45" s="41"/>
      <c r="KAU45" s="41"/>
      <c r="KAX45" s="41"/>
      <c r="KBA45" s="41"/>
      <c r="KBD45" s="41"/>
      <c r="KBG45" s="41"/>
      <c r="KBJ45" s="41"/>
      <c r="KBM45" s="41"/>
      <c r="KBP45" s="41"/>
      <c r="KBS45" s="41"/>
      <c r="KBV45" s="41"/>
      <c r="KBY45" s="41"/>
      <c r="KCB45" s="41"/>
      <c r="KCE45" s="41"/>
      <c r="KCH45" s="41"/>
      <c r="KCK45" s="41"/>
      <c r="KCN45" s="41"/>
      <c r="KCQ45" s="41"/>
      <c r="KCT45" s="41"/>
      <c r="KCW45" s="41"/>
      <c r="KCZ45" s="41"/>
      <c r="KDC45" s="41"/>
      <c r="KDF45" s="41"/>
      <c r="KDI45" s="41"/>
      <c r="KDL45" s="41"/>
      <c r="KDO45" s="41"/>
      <c r="KDR45" s="41"/>
      <c r="KDU45" s="41"/>
      <c r="KDX45" s="41"/>
      <c r="KEA45" s="41"/>
      <c r="KED45" s="41"/>
      <c r="KEG45" s="41"/>
      <c r="KEJ45" s="41"/>
      <c r="KEM45" s="41"/>
      <c r="KEP45" s="41"/>
      <c r="KES45" s="41"/>
      <c r="KEV45" s="41"/>
      <c r="KEY45" s="41"/>
      <c r="KFB45" s="41"/>
      <c r="KFE45" s="41"/>
      <c r="KFH45" s="41"/>
      <c r="KFK45" s="41"/>
      <c r="KFN45" s="41"/>
      <c r="KFQ45" s="41"/>
      <c r="KFT45" s="41"/>
      <c r="KFW45" s="41"/>
      <c r="KFZ45" s="41"/>
      <c r="KGC45" s="41"/>
      <c r="KGF45" s="41"/>
      <c r="KGI45" s="41"/>
      <c r="KGL45" s="41"/>
      <c r="KGO45" s="41"/>
      <c r="KGR45" s="41"/>
      <c r="KGU45" s="41"/>
      <c r="KGX45" s="41"/>
      <c r="KHA45" s="41"/>
      <c r="KHD45" s="41"/>
      <c r="KHG45" s="41"/>
      <c r="KHJ45" s="41"/>
      <c r="KHM45" s="41"/>
      <c r="KHP45" s="41"/>
      <c r="KHS45" s="41"/>
      <c r="KHV45" s="41"/>
      <c r="KHY45" s="41"/>
      <c r="KIB45" s="41"/>
      <c r="KIE45" s="41"/>
      <c r="KIH45" s="41"/>
      <c r="KIK45" s="41"/>
      <c r="KIN45" s="41"/>
      <c r="KIQ45" s="41"/>
      <c r="KIT45" s="41"/>
      <c r="KIW45" s="41"/>
      <c r="KIZ45" s="41"/>
      <c r="KJC45" s="41"/>
      <c r="KJF45" s="41"/>
      <c r="KJI45" s="41"/>
      <c r="KJL45" s="41"/>
      <c r="KJO45" s="41"/>
      <c r="KJR45" s="41"/>
      <c r="KJU45" s="41"/>
      <c r="KJX45" s="41"/>
      <c r="KKA45" s="41"/>
      <c r="KKD45" s="41"/>
      <c r="KKG45" s="41"/>
      <c r="KKJ45" s="41"/>
      <c r="KKM45" s="41"/>
      <c r="KKP45" s="41"/>
      <c r="KKS45" s="41"/>
      <c r="KKV45" s="41"/>
      <c r="KKY45" s="41"/>
      <c r="KLB45" s="41"/>
      <c r="KLE45" s="41"/>
      <c r="KLH45" s="41"/>
      <c r="KLK45" s="41"/>
      <c r="KLN45" s="41"/>
      <c r="KLQ45" s="41"/>
      <c r="KLT45" s="41"/>
      <c r="KLW45" s="41"/>
      <c r="KLZ45" s="41"/>
      <c r="KMC45" s="41"/>
      <c r="KMF45" s="41"/>
      <c r="KMI45" s="41"/>
      <c r="KML45" s="41"/>
      <c r="KMO45" s="41"/>
      <c r="KMR45" s="41"/>
      <c r="KMU45" s="41"/>
      <c r="KMX45" s="41"/>
      <c r="KNA45" s="41"/>
      <c r="KND45" s="41"/>
      <c r="KNG45" s="41"/>
      <c r="KNJ45" s="41"/>
      <c r="KNM45" s="41"/>
      <c r="KNP45" s="41"/>
      <c r="KNS45" s="41"/>
      <c r="KNV45" s="41"/>
      <c r="KNY45" s="41"/>
      <c r="KOB45" s="41"/>
      <c r="KOE45" s="41"/>
      <c r="KOH45" s="41"/>
      <c r="KOK45" s="41"/>
      <c r="KON45" s="41"/>
      <c r="KOQ45" s="41"/>
      <c r="KOT45" s="41"/>
      <c r="KOW45" s="41"/>
      <c r="KOZ45" s="41"/>
      <c r="KPC45" s="41"/>
      <c r="KPF45" s="41"/>
      <c r="KPI45" s="41"/>
      <c r="KPL45" s="41"/>
      <c r="KPO45" s="41"/>
      <c r="KPR45" s="41"/>
      <c r="KPU45" s="41"/>
      <c r="KPX45" s="41"/>
      <c r="KQA45" s="41"/>
      <c r="KQD45" s="41"/>
      <c r="KQG45" s="41"/>
      <c r="KQJ45" s="41"/>
      <c r="KQM45" s="41"/>
      <c r="KQP45" s="41"/>
      <c r="KQS45" s="41"/>
      <c r="KQV45" s="41"/>
      <c r="KQY45" s="41"/>
      <c r="KRB45" s="41"/>
      <c r="KRE45" s="41"/>
      <c r="KRH45" s="41"/>
      <c r="KRK45" s="41"/>
      <c r="KRN45" s="41"/>
      <c r="KRQ45" s="41"/>
      <c r="KRT45" s="41"/>
      <c r="KRW45" s="41"/>
      <c r="KRZ45" s="41"/>
      <c r="KSC45" s="41"/>
      <c r="KSF45" s="41"/>
      <c r="KSI45" s="41"/>
      <c r="KSL45" s="41"/>
      <c r="KSO45" s="41"/>
      <c r="KSR45" s="41"/>
      <c r="KSU45" s="41"/>
      <c r="KSX45" s="41"/>
      <c r="KTA45" s="41"/>
      <c r="KTD45" s="41"/>
      <c r="KTG45" s="41"/>
      <c r="KTJ45" s="41"/>
      <c r="KTM45" s="41"/>
      <c r="KTP45" s="41"/>
      <c r="KTS45" s="41"/>
      <c r="KTV45" s="41"/>
      <c r="KTY45" s="41"/>
      <c r="KUB45" s="41"/>
      <c r="KUE45" s="41"/>
      <c r="KUH45" s="41"/>
      <c r="KUK45" s="41"/>
      <c r="KUN45" s="41"/>
      <c r="KUQ45" s="41"/>
      <c r="KUT45" s="41"/>
      <c r="KUW45" s="41"/>
      <c r="KUZ45" s="41"/>
      <c r="KVC45" s="41"/>
      <c r="KVF45" s="41"/>
      <c r="KVI45" s="41"/>
      <c r="KVL45" s="41"/>
      <c r="KVO45" s="41"/>
      <c r="KVR45" s="41"/>
      <c r="KVU45" s="41"/>
      <c r="KVX45" s="41"/>
      <c r="KWA45" s="41"/>
      <c r="KWD45" s="41"/>
      <c r="KWG45" s="41"/>
      <c r="KWJ45" s="41"/>
      <c r="KWM45" s="41"/>
      <c r="KWP45" s="41"/>
      <c r="KWS45" s="41"/>
      <c r="KWV45" s="41"/>
      <c r="KWY45" s="41"/>
      <c r="KXB45" s="41"/>
      <c r="KXE45" s="41"/>
      <c r="KXH45" s="41"/>
      <c r="KXK45" s="41"/>
      <c r="KXN45" s="41"/>
      <c r="KXQ45" s="41"/>
      <c r="KXT45" s="41"/>
      <c r="KXW45" s="41"/>
      <c r="KXZ45" s="41"/>
      <c r="KYC45" s="41"/>
      <c r="KYF45" s="41"/>
      <c r="KYI45" s="41"/>
      <c r="KYL45" s="41"/>
      <c r="KYO45" s="41"/>
      <c r="KYR45" s="41"/>
      <c r="KYU45" s="41"/>
      <c r="KYX45" s="41"/>
      <c r="KZA45" s="41"/>
      <c r="KZD45" s="41"/>
      <c r="KZG45" s="41"/>
      <c r="KZJ45" s="41"/>
      <c r="KZM45" s="41"/>
      <c r="KZP45" s="41"/>
      <c r="KZS45" s="41"/>
      <c r="KZV45" s="41"/>
      <c r="KZY45" s="41"/>
      <c r="LAB45" s="41"/>
      <c r="LAE45" s="41"/>
      <c r="LAH45" s="41"/>
      <c r="LAK45" s="41"/>
      <c r="LAN45" s="41"/>
      <c r="LAQ45" s="41"/>
      <c r="LAT45" s="41"/>
      <c r="LAW45" s="41"/>
      <c r="LAZ45" s="41"/>
      <c r="LBC45" s="41"/>
      <c r="LBF45" s="41"/>
      <c r="LBI45" s="41"/>
      <c r="LBL45" s="41"/>
      <c r="LBO45" s="41"/>
      <c r="LBR45" s="41"/>
      <c r="LBU45" s="41"/>
      <c r="LBX45" s="41"/>
      <c r="LCA45" s="41"/>
      <c r="LCD45" s="41"/>
      <c r="LCG45" s="41"/>
      <c r="LCJ45" s="41"/>
      <c r="LCM45" s="41"/>
      <c r="LCP45" s="41"/>
      <c r="LCS45" s="41"/>
      <c r="LCV45" s="41"/>
      <c r="LCY45" s="41"/>
      <c r="LDB45" s="41"/>
      <c r="LDE45" s="41"/>
      <c r="LDH45" s="41"/>
      <c r="LDK45" s="41"/>
      <c r="LDN45" s="41"/>
      <c r="LDQ45" s="41"/>
      <c r="LDT45" s="41"/>
      <c r="LDW45" s="41"/>
      <c r="LDZ45" s="41"/>
      <c r="LEC45" s="41"/>
      <c r="LEF45" s="41"/>
      <c r="LEI45" s="41"/>
      <c r="LEL45" s="41"/>
      <c r="LEO45" s="41"/>
      <c r="LER45" s="41"/>
      <c r="LEU45" s="41"/>
      <c r="LEX45" s="41"/>
      <c r="LFA45" s="41"/>
      <c r="LFD45" s="41"/>
      <c r="LFG45" s="41"/>
      <c r="LFJ45" s="41"/>
      <c r="LFM45" s="41"/>
      <c r="LFP45" s="41"/>
      <c r="LFS45" s="41"/>
      <c r="LFV45" s="41"/>
      <c r="LFY45" s="41"/>
      <c r="LGB45" s="41"/>
      <c r="LGE45" s="41"/>
      <c r="LGH45" s="41"/>
      <c r="LGK45" s="41"/>
      <c r="LGN45" s="41"/>
      <c r="LGQ45" s="41"/>
      <c r="LGT45" s="41"/>
      <c r="LGW45" s="41"/>
      <c r="LGZ45" s="41"/>
      <c r="LHC45" s="41"/>
      <c r="LHF45" s="41"/>
      <c r="LHI45" s="41"/>
      <c r="LHL45" s="41"/>
      <c r="LHO45" s="41"/>
      <c r="LHR45" s="41"/>
      <c r="LHU45" s="41"/>
      <c r="LHX45" s="41"/>
      <c r="LIA45" s="41"/>
      <c r="LID45" s="41"/>
      <c r="LIG45" s="41"/>
      <c r="LIJ45" s="41"/>
      <c r="LIM45" s="41"/>
      <c r="LIP45" s="41"/>
      <c r="LIS45" s="41"/>
      <c r="LIV45" s="41"/>
      <c r="LIY45" s="41"/>
      <c r="LJB45" s="41"/>
      <c r="LJE45" s="41"/>
      <c r="LJH45" s="41"/>
      <c r="LJK45" s="41"/>
      <c r="LJN45" s="41"/>
      <c r="LJQ45" s="41"/>
      <c r="LJT45" s="41"/>
      <c r="LJW45" s="41"/>
      <c r="LJZ45" s="41"/>
      <c r="LKC45" s="41"/>
      <c r="LKF45" s="41"/>
      <c r="LKI45" s="41"/>
      <c r="LKL45" s="41"/>
      <c r="LKO45" s="41"/>
      <c r="LKR45" s="41"/>
      <c r="LKU45" s="41"/>
      <c r="LKX45" s="41"/>
      <c r="LLA45" s="41"/>
      <c r="LLD45" s="41"/>
      <c r="LLG45" s="41"/>
      <c r="LLJ45" s="41"/>
      <c r="LLM45" s="41"/>
      <c r="LLP45" s="41"/>
      <c r="LLS45" s="41"/>
      <c r="LLV45" s="41"/>
      <c r="LLY45" s="41"/>
      <c r="LMB45" s="41"/>
      <c r="LME45" s="41"/>
      <c r="LMH45" s="41"/>
      <c r="LMK45" s="41"/>
      <c r="LMN45" s="41"/>
      <c r="LMQ45" s="41"/>
      <c r="LMT45" s="41"/>
      <c r="LMW45" s="41"/>
      <c r="LMZ45" s="41"/>
      <c r="LNC45" s="41"/>
      <c r="LNF45" s="41"/>
      <c r="LNI45" s="41"/>
      <c r="LNL45" s="41"/>
      <c r="LNO45" s="41"/>
      <c r="LNR45" s="41"/>
      <c r="LNU45" s="41"/>
      <c r="LNX45" s="41"/>
      <c r="LOA45" s="41"/>
      <c r="LOD45" s="41"/>
      <c r="LOG45" s="41"/>
      <c r="LOJ45" s="41"/>
      <c r="LOM45" s="41"/>
      <c r="LOP45" s="41"/>
      <c r="LOS45" s="41"/>
      <c r="LOV45" s="41"/>
      <c r="LOY45" s="41"/>
      <c r="LPB45" s="41"/>
      <c r="LPE45" s="41"/>
      <c r="LPH45" s="41"/>
      <c r="LPK45" s="41"/>
      <c r="LPN45" s="41"/>
      <c r="LPQ45" s="41"/>
      <c r="LPT45" s="41"/>
      <c r="LPW45" s="41"/>
      <c r="LPZ45" s="41"/>
      <c r="LQC45" s="41"/>
      <c r="LQF45" s="41"/>
      <c r="LQI45" s="41"/>
      <c r="LQL45" s="41"/>
      <c r="LQO45" s="41"/>
      <c r="LQR45" s="41"/>
      <c r="LQU45" s="41"/>
      <c r="LQX45" s="41"/>
      <c r="LRA45" s="41"/>
      <c r="LRD45" s="41"/>
      <c r="LRG45" s="41"/>
      <c r="LRJ45" s="41"/>
      <c r="LRM45" s="41"/>
      <c r="LRP45" s="41"/>
      <c r="LRS45" s="41"/>
      <c r="LRV45" s="41"/>
      <c r="LRY45" s="41"/>
      <c r="LSB45" s="41"/>
      <c r="LSE45" s="41"/>
      <c r="LSH45" s="41"/>
      <c r="LSK45" s="41"/>
      <c r="LSN45" s="41"/>
      <c r="LSQ45" s="41"/>
      <c r="LST45" s="41"/>
      <c r="LSW45" s="41"/>
      <c r="LSZ45" s="41"/>
      <c r="LTC45" s="41"/>
      <c r="LTF45" s="41"/>
      <c r="LTI45" s="41"/>
      <c r="LTL45" s="41"/>
      <c r="LTO45" s="41"/>
      <c r="LTR45" s="41"/>
      <c r="LTU45" s="41"/>
      <c r="LTX45" s="41"/>
      <c r="LUA45" s="41"/>
      <c r="LUD45" s="41"/>
      <c r="LUG45" s="41"/>
      <c r="LUJ45" s="41"/>
      <c r="LUM45" s="41"/>
      <c r="LUP45" s="41"/>
      <c r="LUS45" s="41"/>
      <c r="LUV45" s="41"/>
      <c r="LUY45" s="41"/>
      <c r="LVB45" s="41"/>
      <c r="LVE45" s="41"/>
      <c r="LVH45" s="41"/>
      <c r="LVK45" s="41"/>
      <c r="LVN45" s="41"/>
      <c r="LVQ45" s="41"/>
      <c r="LVT45" s="41"/>
      <c r="LVW45" s="41"/>
      <c r="LVZ45" s="41"/>
      <c r="LWC45" s="41"/>
      <c r="LWF45" s="41"/>
      <c r="LWI45" s="41"/>
      <c r="LWL45" s="41"/>
      <c r="LWO45" s="41"/>
      <c r="LWR45" s="41"/>
      <c r="LWU45" s="41"/>
      <c r="LWX45" s="41"/>
      <c r="LXA45" s="41"/>
      <c r="LXD45" s="41"/>
      <c r="LXG45" s="41"/>
      <c r="LXJ45" s="41"/>
      <c r="LXM45" s="41"/>
      <c r="LXP45" s="41"/>
      <c r="LXS45" s="41"/>
      <c r="LXV45" s="41"/>
      <c r="LXY45" s="41"/>
      <c r="LYB45" s="41"/>
      <c r="LYE45" s="41"/>
      <c r="LYH45" s="41"/>
      <c r="LYK45" s="41"/>
      <c r="LYN45" s="41"/>
      <c r="LYQ45" s="41"/>
      <c r="LYT45" s="41"/>
      <c r="LYW45" s="41"/>
      <c r="LYZ45" s="41"/>
      <c r="LZC45" s="41"/>
      <c r="LZF45" s="41"/>
      <c r="LZI45" s="41"/>
      <c r="LZL45" s="41"/>
      <c r="LZO45" s="41"/>
      <c r="LZR45" s="41"/>
      <c r="LZU45" s="41"/>
      <c r="LZX45" s="41"/>
      <c r="MAA45" s="41"/>
      <c r="MAD45" s="41"/>
      <c r="MAG45" s="41"/>
      <c r="MAJ45" s="41"/>
      <c r="MAM45" s="41"/>
      <c r="MAP45" s="41"/>
      <c r="MAS45" s="41"/>
      <c r="MAV45" s="41"/>
      <c r="MAY45" s="41"/>
      <c r="MBB45" s="41"/>
      <c r="MBE45" s="41"/>
      <c r="MBH45" s="41"/>
      <c r="MBK45" s="41"/>
      <c r="MBN45" s="41"/>
      <c r="MBQ45" s="41"/>
      <c r="MBT45" s="41"/>
      <c r="MBW45" s="41"/>
      <c r="MBZ45" s="41"/>
      <c r="MCC45" s="41"/>
      <c r="MCF45" s="41"/>
      <c r="MCI45" s="41"/>
      <c r="MCL45" s="41"/>
      <c r="MCO45" s="41"/>
      <c r="MCR45" s="41"/>
      <c r="MCU45" s="41"/>
      <c r="MCX45" s="41"/>
      <c r="MDA45" s="41"/>
      <c r="MDD45" s="41"/>
      <c r="MDG45" s="41"/>
      <c r="MDJ45" s="41"/>
      <c r="MDM45" s="41"/>
      <c r="MDP45" s="41"/>
      <c r="MDS45" s="41"/>
      <c r="MDV45" s="41"/>
      <c r="MDY45" s="41"/>
      <c r="MEB45" s="41"/>
      <c r="MEE45" s="41"/>
      <c r="MEH45" s="41"/>
      <c r="MEK45" s="41"/>
      <c r="MEN45" s="41"/>
      <c r="MEQ45" s="41"/>
      <c r="MET45" s="41"/>
      <c r="MEW45" s="41"/>
      <c r="MEZ45" s="41"/>
      <c r="MFC45" s="41"/>
      <c r="MFF45" s="41"/>
      <c r="MFI45" s="41"/>
      <c r="MFL45" s="41"/>
      <c r="MFO45" s="41"/>
      <c r="MFR45" s="41"/>
      <c r="MFU45" s="41"/>
      <c r="MFX45" s="41"/>
      <c r="MGA45" s="41"/>
      <c r="MGD45" s="41"/>
      <c r="MGG45" s="41"/>
      <c r="MGJ45" s="41"/>
      <c r="MGM45" s="41"/>
      <c r="MGP45" s="41"/>
      <c r="MGS45" s="41"/>
      <c r="MGV45" s="41"/>
      <c r="MGY45" s="41"/>
      <c r="MHB45" s="41"/>
      <c r="MHE45" s="41"/>
      <c r="MHH45" s="41"/>
      <c r="MHK45" s="41"/>
      <c r="MHN45" s="41"/>
      <c r="MHQ45" s="41"/>
      <c r="MHT45" s="41"/>
      <c r="MHW45" s="41"/>
      <c r="MHZ45" s="41"/>
      <c r="MIC45" s="41"/>
      <c r="MIF45" s="41"/>
      <c r="MII45" s="41"/>
      <c r="MIL45" s="41"/>
      <c r="MIO45" s="41"/>
      <c r="MIR45" s="41"/>
      <c r="MIU45" s="41"/>
      <c r="MIX45" s="41"/>
      <c r="MJA45" s="41"/>
      <c r="MJD45" s="41"/>
      <c r="MJG45" s="41"/>
      <c r="MJJ45" s="41"/>
      <c r="MJM45" s="41"/>
      <c r="MJP45" s="41"/>
      <c r="MJS45" s="41"/>
      <c r="MJV45" s="41"/>
      <c r="MJY45" s="41"/>
      <c r="MKB45" s="41"/>
      <c r="MKE45" s="41"/>
      <c r="MKH45" s="41"/>
      <c r="MKK45" s="41"/>
      <c r="MKN45" s="41"/>
      <c r="MKQ45" s="41"/>
      <c r="MKT45" s="41"/>
      <c r="MKW45" s="41"/>
      <c r="MKZ45" s="41"/>
      <c r="MLC45" s="41"/>
      <c r="MLF45" s="41"/>
      <c r="MLI45" s="41"/>
      <c r="MLL45" s="41"/>
      <c r="MLO45" s="41"/>
      <c r="MLR45" s="41"/>
      <c r="MLU45" s="41"/>
      <c r="MLX45" s="41"/>
      <c r="MMA45" s="41"/>
      <c r="MMD45" s="41"/>
      <c r="MMG45" s="41"/>
      <c r="MMJ45" s="41"/>
      <c r="MMM45" s="41"/>
      <c r="MMP45" s="41"/>
      <c r="MMS45" s="41"/>
      <c r="MMV45" s="41"/>
      <c r="MMY45" s="41"/>
      <c r="MNB45" s="41"/>
      <c r="MNE45" s="41"/>
      <c r="MNH45" s="41"/>
      <c r="MNK45" s="41"/>
      <c r="MNN45" s="41"/>
      <c r="MNQ45" s="41"/>
      <c r="MNT45" s="41"/>
      <c r="MNW45" s="41"/>
      <c r="MNZ45" s="41"/>
      <c r="MOC45" s="41"/>
      <c r="MOF45" s="41"/>
      <c r="MOI45" s="41"/>
      <c r="MOL45" s="41"/>
      <c r="MOO45" s="41"/>
      <c r="MOR45" s="41"/>
      <c r="MOU45" s="41"/>
      <c r="MOX45" s="41"/>
      <c r="MPA45" s="41"/>
      <c r="MPD45" s="41"/>
      <c r="MPG45" s="41"/>
      <c r="MPJ45" s="41"/>
      <c r="MPM45" s="41"/>
      <c r="MPP45" s="41"/>
      <c r="MPS45" s="41"/>
      <c r="MPV45" s="41"/>
      <c r="MPY45" s="41"/>
      <c r="MQB45" s="41"/>
      <c r="MQE45" s="41"/>
      <c r="MQH45" s="41"/>
      <c r="MQK45" s="41"/>
      <c r="MQN45" s="41"/>
      <c r="MQQ45" s="41"/>
      <c r="MQT45" s="41"/>
      <c r="MQW45" s="41"/>
      <c r="MQZ45" s="41"/>
      <c r="MRC45" s="41"/>
      <c r="MRF45" s="41"/>
      <c r="MRI45" s="41"/>
      <c r="MRL45" s="41"/>
      <c r="MRO45" s="41"/>
      <c r="MRR45" s="41"/>
      <c r="MRU45" s="41"/>
      <c r="MRX45" s="41"/>
      <c r="MSA45" s="41"/>
      <c r="MSD45" s="41"/>
      <c r="MSG45" s="41"/>
      <c r="MSJ45" s="41"/>
      <c r="MSM45" s="41"/>
      <c r="MSP45" s="41"/>
      <c r="MSS45" s="41"/>
      <c r="MSV45" s="41"/>
      <c r="MSY45" s="41"/>
      <c r="MTB45" s="41"/>
      <c r="MTE45" s="41"/>
      <c r="MTH45" s="41"/>
      <c r="MTK45" s="41"/>
      <c r="MTN45" s="41"/>
      <c r="MTQ45" s="41"/>
      <c r="MTT45" s="41"/>
      <c r="MTW45" s="41"/>
      <c r="MTZ45" s="41"/>
      <c r="MUC45" s="41"/>
      <c r="MUF45" s="41"/>
      <c r="MUI45" s="41"/>
      <c r="MUL45" s="41"/>
      <c r="MUO45" s="41"/>
      <c r="MUR45" s="41"/>
      <c r="MUU45" s="41"/>
      <c r="MUX45" s="41"/>
      <c r="MVA45" s="41"/>
      <c r="MVD45" s="41"/>
      <c r="MVG45" s="41"/>
      <c r="MVJ45" s="41"/>
      <c r="MVM45" s="41"/>
      <c r="MVP45" s="41"/>
      <c r="MVS45" s="41"/>
      <c r="MVV45" s="41"/>
      <c r="MVY45" s="41"/>
      <c r="MWB45" s="41"/>
      <c r="MWE45" s="41"/>
      <c r="MWH45" s="41"/>
      <c r="MWK45" s="41"/>
      <c r="MWN45" s="41"/>
      <c r="MWQ45" s="41"/>
      <c r="MWT45" s="41"/>
      <c r="MWW45" s="41"/>
      <c r="MWZ45" s="41"/>
      <c r="MXC45" s="41"/>
      <c r="MXF45" s="41"/>
      <c r="MXI45" s="41"/>
      <c r="MXL45" s="41"/>
      <c r="MXO45" s="41"/>
      <c r="MXR45" s="41"/>
      <c r="MXU45" s="41"/>
      <c r="MXX45" s="41"/>
      <c r="MYA45" s="41"/>
      <c r="MYD45" s="41"/>
      <c r="MYG45" s="41"/>
      <c r="MYJ45" s="41"/>
      <c r="MYM45" s="41"/>
      <c r="MYP45" s="41"/>
      <c r="MYS45" s="41"/>
      <c r="MYV45" s="41"/>
      <c r="MYY45" s="41"/>
      <c r="MZB45" s="41"/>
      <c r="MZE45" s="41"/>
      <c r="MZH45" s="41"/>
      <c r="MZK45" s="41"/>
      <c r="MZN45" s="41"/>
      <c r="MZQ45" s="41"/>
      <c r="MZT45" s="41"/>
      <c r="MZW45" s="41"/>
      <c r="MZZ45" s="41"/>
      <c r="NAC45" s="41"/>
      <c r="NAF45" s="41"/>
      <c r="NAI45" s="41"/>
      <c r="NAL45" s="41"/>
      <c r="NAO45" s="41"/>
      <c r="NAR45" s="41"/>
      <c r="NAU45" s="41"/>
      <c r="NAX45" s="41"/>
      <c r="NBA45" s="41"/>
      <c r="NBD45" s="41"/>
      <c r="NBG45" s="41"/>
      <c r="NBJ45" s="41"/>
      <c r="NBM45" s="41"/>
      <c r="NBP45" s="41"/>
      <c r="NBS45" s="41"/>
      <c r="NBV45" s="41"/>
      <c r="NBY45" s="41"/>
      <c r="NCB45" s="41"/>
      <c r="NCE45" s="41"/>
      <c r="NCH45" s="41"/>
      <c r="NCK45" s="41"/>
      <c r="NCN45" s="41"/>
      <c r="NCQ45" s="41"/>
      <c r="NCT45" s="41"/>
      <c r="NCW45" s="41"/>
      <c r="NCZ45" s="41"/>
      <c r="NDC45" s="41"/>
      <c r="NDF45" s="41"/>
      <c r="NDI45" s="41"/>
      <c r="NDL45" s="41"/>
      <c r="NDO45" s="41"/>
      <c r="NDR45" s="41"/>
      <c r="NDU45" s="41"/>
      <c r="NDX45" s="41"/>
      <c r="NEA45" s="41"/>
      <c r="NED45" s="41"/>
      <c r="NEG45" s="41"/>
      <c r="NEJ45" s="41"/>
      <c r="NEM45" s="41"/>
      <c r="NEP45" s="41"/>
      <c r="NES45" s="41"/>
      <c r="NEV45" s="41"/>
      <c r="NEY45" s="41"/>
      <c r="NFB45" s="41"/>
      <c r="NFE45" s="41"/>
      <c r="NFH45" s="41"/>
      <c r="NFK45" s="41"/>
      <c r="NFN45" s="41"/>
      <c r="NFQ45" s="41"/>
      <c r="NFT45" s="41"/>
      <c r="NFW45" s="41"/>
      <c r="NFZ45" s="41"/>
      <c r="NGC45" s="41"/>
      <c r="NGF45" s="41"/>
      <c r="NGI45" s="41"/>
      <c r="NGL45" s="41"/>
      <c r="NGO45" s="41"/>
      <c r="NGR45" s="41"/>
      <c r="NGU45" s="41"/>
      <c r="NGX45" s="41"/>
      <c r="NHA45" s="41"/>
      <c r="NHD45" s="41"/>
      <c r="NHG45" s="41"/>
      <c r="NHJ45" s="41"/>
      <c r="NHM45" s="41"/>
      <c r="NHP45" s="41"/>
      <c r="NHS45" s="41"/>
      <c r="NHV45" s="41"/>
      <c r="NHY45" s="41"/>
      <c r="NIB45" s="41"/>
      <c r="NIE45" s="41"/>
      <c r="NIH45" s="41"/>
      <c r="NIK45" s="41"/>
      <c r="NIN45" s="41"/>
      <c r="NIQ45" s="41"/>
      <c r="NIT45" s="41"/>
      <c r="NIW45" s="41"/>
      <c r="NIZ45" s="41"/>
      <c r="NJC45" s="41"/>
      <c r="NJF45" s="41"/>
      <c r="NJI45" s="41"/>
      <c r="NJL45" s="41"/>
      <c r="NJO45" s="41"/>
      <c r="NJR45" s="41"/>
      <c r="NJU45" s="41"/>
      <c r="NJX45" s="41"/>
      <c r="NKA45" s="41"/>
      <c r="NKD45" s="41"/>
      <c r="NKG45" s="41"/>
      <c r="NKJ45" s="41"/>
      <c r="NKM45" s="41"/>
      <c r="NKP45" s="41"/>
      <c r="NKS45" s="41"/>
      <c r="NKV45" s="41"/>
      <c r="NKY45" s="41"/>
      <c r="NLB45" s="41"/>
      <c r="NLE45" s="41"/>
      <c r="NLH45" s="41"/>
      <c r="NLK45" s="41"/>
      <c r="NLN45" s="41"/>
      <c r="NLQ45" s="41"/>
      <c r="NLT45" s="41"/>
      <c r="NLW45" s="41"/>
      <c r="NLZ45" s="41"/>
      <c r="NMC45" s="41"/>
      <c r="NMF45" s="41"/>
      <c r="NMI45" s="41"/>
      <c r="NML45" s="41"/>
      <c r="NMO45" s="41"/>
      <c r="NMR45" s="41"/>
      <c r="NMU45" s="41"/>
      <c r="NMX45" s="41"/>
      <c r="NNA45" s="41"/>
      <c r="NND45" s="41"/>
      <c r="NNG45" s="41"/>
      <c r="NNJ45" s="41"/>
      <c r="NNM45" s="41"/>
      <c r="NNP45" s="41"/>
      <c r="NNS45" s="41"/>
      <c r="NNV45" s="41"/>
      <c r="NNY45" s="41"/>
      <c r="NOB45" s="41"/>
      <c r="NOE45" s="41"/>
      <c r="NOH45" s="41"/>
      <c r="NOK45" s="41"/>
      <c r="NON45" s="41"/>
      <c r="NOQ45" s="41"/>
      <c r="NOT45" s="41"/>
      <c r="NOW45" s="41"/>
      <c r="NOZ45" s="41"/>
      <c r="NPC45" s="41"/>
      <c r="NPF45" s="41"/>
      <c r="NPI45" s="41"/>
      <c r="NPL45" s="41"/>
      <c r="NPO45" s="41"/>
      <c r="NPR45" s="41"/>
      <c r="NPU45" s="41"/>
      <c r="NPX45" s="41"/>
      <c r="NQA45" s="41"/>
      <c r="NQD45" s="41"/>
      <c r="NQG45" s="41"/>
      <c r="NQJ45" s="41"/>
      <c r="NQM45" s="41"/>
      <c r="NQP45" s="41"/>
      <c r="NQS45" s="41"/>
      <c r="NQV45" s="41"/>
      <c r="NQY45" s="41"/>
      <c r="NRB45" s="41"/>
      <c r="NRE45" s="41"/>
      <c r="NRH45" s="41"/>
      <c r="NRK45" s="41"/>
      <c r="NRN45" s="41"/>
      <c r="NRQ45" s="41"/>
      <c r="NRT45" s="41"/>
      <c r="NRW45" s="41"/>
      <c r="NRZ45" s="41"/>
      <c r="NSC45" s="41"/>
      <c r="NSF45" s="41"/>
      <c r="NSI45" s="41"/>
      <c r="NSL45" s="41"/>
      <c r="NSO45" s="41"/>
      <c r="NSR45" s="41"/>
      <c r="NSU45" s="41"/>
      <c r="NSX45" s="41"/>
      <c r="NTA45" s="41"/>
      <c r="NTD45" s="41"/>
      <c r="NTG45" s="41"/>
      <c r="NTJ45" s="41"/>
      <c r="NTM45" s="41"/>
      <c r="NTP45" s="41"/>
      <c r="NTS45" s="41"/>
      <c r="NTV45" s="41"/>
      <c r="NTY45" s="41"/>
      <c r="NUB45" s="41"/>
      <c r="NUE45" s="41"/>
      <c r="NUH45" s="41"/>
      <c r="NUK45" s="41"/>
      <c r="NUN45" s="41"/>
      <c r="NUQ45" s="41"/>
      <c r="NUT45" s="41"/>
      <c r="NUW45" s="41"/>
      <c r="NUZ45" s="41"/>
      <c r="NVC45" s="41"/>
      <c r="NVF45" s="41"/>
      <c r="NVI45" s="41"/>
      <c r="NVL45" s="41"/>
      <c r="NVO45" s="41"/>
      <c r="NVR45" s="41"/>
      <c r="NVU45" s="41"/>
      <c r="NVX45" s="41"/>
      <c r="NWA45" s="41"/>
      <c r="NWD45" s="41"/>
      <c r="NWG45" s="41"/>
      <c r="NWJ45" s="41"/>
      <c r="NWM45" s="41"/>
      <c r="NWP45" s="41"/>
      <c r="NWS45" s="41"/>
      <c r="NWV45" s="41"/>
      <c r="NWY45" s="41"/>
      <c r="NXB45" s="41"/>
      <c r="NXE45" s="41"/>
      <c r="NXH45" s="41"/>
      <c r="NXK45" s="41"/>
      <c r="NXN45" s="41"/>
      <c r="NXQ45" s="41"/>
      <c r="NXT45" s="41"/>
      <c r="NXW45" s="41"/>
      <c r="NXZ45" s="41"/>
      <c r="NYC45" s="41"/>
      <c r="NYF45" s="41"/>
      <c r="NYI45" s="41"/>
      <c r="NYL45" s="41"/>
      <c r="NYO45" s="41"/>
      <c r="NYR45" s="41"/>
      <c r="NYU45" s="41"/>
      <c r="NYX45" s="41"/>
      <c r="NZA45" s="41"/>
      <c r="NZD45" s="41"/>
      <c r="NZG45" s="41"/>
      <c r="NZJ45" s="41"/>
      <c r="NZM45" s="41"/>
      <c r="NZP45" s="41"/>
      <c r="NZS45" s="41"/>
      <c r="NZV45" s="41"/>
      <c r="NZY45" s="41"/>
      <c r="OAB45" s="41"/>
      <c r="OAE45" s="41"/>
      <c r="OAH45" s="41"/>
      <c r="OAK45" s="41"/>
      <c r="OAN45" s="41"/>
      <c r="OAQ45" s="41"/>
      <c r="OAT45" s="41"/>
      <c r="OAW45" s="41"/>
      <c r="OAZ45" s="41"/>
      <c r="OBC45" s="41"/>
      <c r="OBF45" s="41"/>
      <c r="OBI45" s="41"/>
      <c r="OBL45" s="41"/>
      <c r="OBO45" s="41"/>
      <c r="OBR45" s="41"/>
      <c r="OBU45" s="41"/>
      <c r="OBX45" s="41"/>
      <c r="OCA45" s="41"/>
      <c r="OCD45" s="41"/>
      <c r="OCG45" s="41"/>
      <c r="OCJ45" s="41"/>
      <c r="OCM45" s="41"/>
      <c r="OCP45" s="41"/>
      <c r="OCS45" s="41"/>
      <c r="OCV45" s="41"/>
      <c r="OCY45" s="41"/>
      <c r="ODB45" s="41"/>
      <c r="ODE45" s="41"/>
      <c r="ODH45" s="41"/>
      <c r="ODK45" s="41"/>
      <c r="ODN45" s="41"/>
      <c r="ODQ45" s="41"/>
      <c r="ODT45" s="41"/>
      <c r="ODW45" s="41"/>
      <c r="ODZ45" s="41"/>
      <c r="OEC45" s="41"/>
      <c r="OEF45" s="41"/>
      <c r="OEI45" s="41"/>
      <c r="OEL45" s="41"/>
      <c r="OEO45" s="41"/>
      <c r="OER45" s="41"/>
      <c r="OEU45" s="41"/>
      <c r="OEX45" s="41"/>
      <c r="OFA45" s="41"/>
      <c r="OFD45" s="41"/>
      <c r="OFG45" s="41"/>
      <c r="OFJ45" s="41"/>
      <c r="OFM45" s="41"/>
      <c r="OFP45" s="41"/>
      <c r="OFS45" s="41"/>
      <c r="OFV45" s="41"/>
      <c r="OFY45" s="41"/>
      <c r="OGB45" s="41"/>
      <c r="OGE45" s="41"/>
      <c r="OGH45" s="41"/>
      <c r="OGK45" s="41"/>
      <c r="OGN45" s="41"/>
      <c r="OGQ45" s="41"/>
      <c r="OGT45" s="41"/>
      <c r="OGW45" s="41"/>
      <c r="OGZ45" s="41"/>
      <c r="OHC45" s="41"/>
      <c r="OHF45" s="41"/>
      <c r="OHI45" s="41"/>
      <c r="OHL45" s="41"/>
      <c r="OHO45" s="41"/>
      <c r="OHR45" s="41"/>
      <c r="OHU45" s="41"/>
      <c r="OHX45" s="41"/>
      <c r="OIA45" s="41"/>
      <c r="OID45" s="41"/>
      <c r="OIG45" s="41"/>
      <c r="OIJ45" s="41"/>
      <c r="OIM45" s="41"/>
      <c r="OIP45" s="41"/>
      <c r="OIS45" s="41"/>
      <c r="OIV45" s="41"/>
      <c r="OIY45" s="41"/>
      <c r="OJB45" s="41"/>
      <c r="OJE45" s="41"/>
      <c r="OJH45" s="41"/>
      <c r="OJK45" s="41"/>
      <c r="OJN45" s="41"/>
      <c r="OJQ45" s="41"/>
      <c r="OJT45" s="41"/>
      <c r="OJW45" s="41"/>
      <c r="OJZ45" s="41"/>
      <c r="OKC45" s="41"/>
      <c r="OKF45" s="41"/>
      <c r="OKI45" s="41"/>
      <c r="OKL45" s="41"/>
      <c r="OKO45" s="41"/>
      <c r="OKR45" s="41"/>
      <c r="OKU45" s="41"/>
      <c r="OKX45" s="41"/>
      <c r="OLA45" s="41"/>
      <c r="OLD45" s="41"/>
      <c r="OLG45" s="41"/>
      <c r="OLJ45" s="41"/>
      <c r="OLM45" s="41"/>
      <c r="OLP45" s="41"/>
      <c r="OLS45" s="41"/>
      <c r="OLV45" s="41"/>
      <c r="OLY45" s="41"/>
      <c r="OMB45" s="41"/>
      <c r="OME45" s="41"/>
      <c r="OMH45" s="41"/>
      <c r="OMK45" s="41"/>
      <c r="OMN45" s="41"/>
      <c r="OMQ45" s="41"/>
      <c r="OMT45" s="41"/>
      <c r="OMW45" s="41"/>
      <c r="OMZ45" s="41"/>
      <c r="ONC45" s="41"/>
      <c r="ONF45" s="41"/>
      <c r="ONI45" s="41"/>
      <c r="ONL45" s="41"/>
      <c r="ONO45" s="41"/>
      <c r="ONR45" s="41"/>
      <c r="ONU45" s="41"/>
      <c r="ONX45" s="41"/>
      <c r="OOA45" s="41"/>
      <c r="OOD45" s="41"/>
      <c r="OOG45" s="41"/>
      <c r="OOJ45" s="41"/>
      <c r="OOM45" s="41"/>
      <c r="OOP45" s="41"/>
      <c r="OOS45" s="41"/>
      <c r="OOV45" s="41"/>
      <c r="OOY45" s="41"/>
      <c r="OPB45" s="41"/>
      <c r="OPE45" s="41"/>
      <c r="OPH45" s="41"/>
      <c r="OPK45" s="41"/>
      <c r="OPN45" s="41"/>
      <c r="OPQ45" s="41"/>
      <c r="OPT45" s="41"/>
      <c r="OPW45" s="41"/>
      <c r="OPZ45" s="41"/>
      <c r="OQC45" s="41"/>
      <c r="OQF45" s="41"/>
      <c r="OQI45" s="41"/>
      <c r="OQL45" s="41"/>
      <c r="OQO45" s="41"/>
      <c r="OQR45" s="41"/>
      <c r="OQU45" s="41"/>
      <c r="OQX45" s="41"/>
      <c r="ORA45" s="41"/>
      <c r="ORD45" s="41"/>
      <c r="ORG45" s="41"/>
      <c r="ORJ45" s="41"/>
      <c r="ORM45" s="41"/>
      <c r="ORP45" s="41"/>
      <c r="ORS45" s="41"/>
      <c r="ORV45" s="41"/>
      <c r="ORY45" s="41"/>
      <c r="OSB45" s="41"/>
      <c r="OSE45" s="41"/>
      <c r="OSH45" s="41"/>
      <c r="OSK45" s="41"/>
      <c r="OSN45" s="41"/>
      <c r="OSQ45" s="41"/>
      <c r="OST45" s="41"/>
      <c r="OSW45" s="41"/>
      <c r="OSZ45" s="41"/>
      <c r="OTC45" s="41"/>
      <c r="OTF45" s="41"/>
      <c r="OTI45" s="41"/>
      <c r="OTL45" s="41"/>
      <c r="OTO45" s="41"/>
      <c r="OTR45" s="41"/>
      <c r="OTU45" s="41"/>
      <c r="OTX45" s="41"/>
      <c r="OUA45" s="41"/>
      <c r="OUD45" s="41"/>
      <c r="OUG45" s="41"/>
      <c r="OUJ45" s="41"/>
      <c r="OUM45" s="41"/>
      <c r="OUP45" s="41"/>
      <c r="OUS45" s="41"/>
      <c r="OUV45" s="41"/>
      <c r="OUY45" s="41"/>
      <c r="OVB45" s="41"/>
      <c r="OVE45" s="41"/>
      <c r="OVH45" s="41"/>
      <c r="OVK45" s="41"/>
      <c r="OVN45" s="41"/>
      <c r="OVQ45" s="41"/>
      <c r="OVT45" s="41"/>
      <c r="OVW45" s="41"/>
      <c r="OVZ45" s="41"/>
      <c r="OWC45" s="41"/>
      <c r="OWF45" s="41"/>
      <c r="OWI45" s="41"/>
      <c r="OWL45" s="41"/>
      <c r="OWO45" s="41"/>
      <c r="OWR45" s="41"/>
      <c r="OWU45" s="41"/>
      <c r="OWX45" s="41"/>
      <c r="OXA45" s="41"/>
      <c r="OXD45" s="41"/>
      <c r="OXG45" s="41"/>
      <c r="OXJ45" s="41"/>
      <c r="OXM45" s="41"/>
      <c r="OXP45" s="41"/>
      <c r="OXS45" s="41"/>
      <c r="OXV45" s="41"/>
      <c r="OXY45" s="41"/>
      <c r="OYB45" s="41"/>
      <c r="OYE45" s="41"/>
      <c r="OYH45" s="41"/>
      <c r="OYK45" s="41"/>
      <c r="OYN45" s="41"/>
      <c r="OYQ45" s="41"/>
      <c r="OYT45" s="41"/>
      <c r="OYW45" s="41"/>
      <c r="OYZ45" s="41"/>
      <c r="OZC45" s="41"/>
      <c r="OZF45" s="41"/>
      <c r="OZI45" s="41"/>
      <c r="OZL45" s="41"/>
      <c r="OZO45" s="41"/>
      <c r="OZR45" s="41"/>
      <c r="OZU45" s="41"/>
      <c r="OZX45" s="41"/>
      <c r="PAA45" s="41"/>
      <c r="PAD45" s="41"/>
      <c r="PAG45" s="41"/>
      <c r="PAJ45" s="41"/>
      <c r="PAM45" s="41"/>
      <c r="PAP45" s="41"/>
      <c r="PAS45" s="41"/>
      <c r="PAV45" s="41"/>
      <c r="PAY45" s="41"/>
      <c r="PBB45" s="41"/>
      <c r="PBE45" s="41"/>
      <c r="PBH45" s="41"/>
      <c r="PBK45" s="41"/>
      <c r="PBN45" s="41"/>
      <c r="PBQ45" s="41"/>
      <c r="PBT45" s="41"/>
      <c r="PBW45" s="41"/>
      <c r="PBZ45" s="41"/>
      <c r="PCC45" s="41"/>
      <c r="PCF45" s="41"/>
      <c r="PCI45" s="41"/>
      <c r="PCL45" s="41"/>
      <c r="PCO45" s="41"/>
      <c r="PCR45" s="41"/>
      <c r="PCU45" s="41"/>
      <c r="PCX45" s="41"/>
      <c r="PDA45" s="41"/>
      <c r="PDD45" s="41"/>
      <c r="PDG45" s="41"/>
      <c r="PDJ45" s="41"/>
      <c r="PDM45" s="41"/>
      <c r="PDP45" s="41"/>
      <c r="PDS45" s="41"/>
      <c r="PDV45" s="41"/>
      <c r="PDY45" s="41"/>
      <c r="PEB45" s="41"/>
      <c r="PEE45" s="41"/>
      <c r="PEH45" s="41"/>
      <c r="PEK45" s="41"/>
      <c r="PEN45" s="41"/>
      <c r="PEQ45" s="41"/>
      <c r="PET45" s="41"/>
      <c r="PEW45" s="41"/>
      <c r="PEZ45" s="41"/>
      <c r="PFC45" s="41"/>
      <c r="PFF45" s="41"/>
      <c r="PFI45" s="41"/>
      <c r="PFL45" s="41"/>
      <c r="PFO45" s="41"/>
      <c r="PFR45" s="41"/>
      <c r="PFU45" s="41"/>
      <c r="PFX45" s="41"/>
      <c r="PGA45" s="41"/>
      <c r="PGD45" s="41"/>
      <c r="PGG45" s="41"/>
      <c r="PGJ45" s="41"/>
      <c r="PGM45" s="41"/>
      <c r="PGP45" s="41"/>
      <c r="PGS45" s="41"/>
      <c r="PGV45" s="41"/>
      <c r="PGY45" s="41"/>
      <c r="PHB45" s="41"/>
      <c r="PHE45" s="41"/>
      <c r="PHH45" s="41"/>
      <c r="PHK45" s="41"/>
      <c r="PHN45" s="41"/>
      <c r="PHQ45" s="41"/>
      <c r="PHT45" s="41"/>
      <c r="PHW45" s="41"/>
      <c r="PHZ45" s="41"/>
      <c r="PIC45" s="41"/>
      <c r="PIF45" s="41"/>
      <c r="PII45" s="41"/>
      <c r="PIL45" s="41"/>
      <c r="PIO45" s="41"/>
      <c r="PIR45" s="41"/>
      <c r="PIU45" s="41"/>
      <c r="PIX45" s="41"/>
      <c r="PJA45" s="41"/>
      <c r="PJD45" s="41"/>
      <c r="PJG45" s="41"/>
      <c r="PJJ45" s="41"/>
      <c r="PJM45" s="41"/>
      <c r="PJP45" s="41"/>
      <c r="PJS45" s="41"/>
      <c r="PJV45" s="41"/>
      <c r="PJY45" s="41"/>
      <c r="PKB45" s="41"/>
      <c r="PKE45" s="41"/>
      <c r="PKH45" s="41"/>
      <c r="PKK45" s="41"/>
      <c r="PKN45" s="41"/>
      <c r="PKQ45" s="41"/>
      <c r="PKT45" s="41"/>
      <c r="PKW45" s="41"/>
      <c r="PKZ45" s="41"/>
      <c r="PLC45" s="41"/>
      <c r="PLF45" s="41"/>
      <c r="PLI45" s="41"/>
      <c r="PLL45" s="41"/>
      <c r="PLO45" s="41"/>
      <c r="PLR45" s="41"/>
      <c r="PLU45" s="41"/>
      <c r="PLX45" s="41"/>
      <c r="PMA45" s="41"/>
      <c r="PMD45" s="41"/>
      <c r="PMG45" s="41"/>
      <c r="PMJ45" s="41"/>
      <c r="PMM45" s="41"/>
      <c r="PMP45" s="41"/>
      <c r="PMS45" s="41"/>
      <c r="PMV45" s="41"/>
      <c r="PMY45" s="41"/>
      <c r="PNB45" s="41"/>
      <c r="PNE45" s="41"/>
      <c r="PNH45" s="41"/>
      <c r="PNK45" s="41"/>
      <c r="PNN45" s="41"/>
      <c r="PNQ45" s="41"/>
      <c r="PNT45" s="41"/>
      <c r="PNW45" s="41"/>
      <c r="PNZ45" s="41"/>
      <c r="POC45" s="41"/>
      <c r="POF45" s="41"/>
      <c r="POI45" s="41"/>
      <c r="POL45" s="41"/>
      <c r="POO45" s="41"/>
      <c r="POR45" s="41"/>
      <c r="POU45" s="41"/>
      <c r="POX45" s="41"/>
      <c r="PPA45" s="41"/>
      <c r="PPD45" s="41"/>
      <c r="PPG45" s="41"/>
      <c r="PPJ45" s="41"/>
      <c r="PPM45" s="41"/>
      <c r="PPP45" s="41"/>
      <c r="PPS45" s="41"/>
      <c r="PPV45" s="41"/>
      <c r="PPY45" s="41"/>
      <c r="PQB45" s="41"/>
      <c r="PQE45" s="41"/>
      <c r="PQH45" s="41"/>
      <c r="PQK45" s="41"/>
      <c r="PQN45" s="41"/>
      <c r="PQQ45" s="41"/>
      <c r="PQT45" s="41"/>
      <c r="PQW45" s="41"/>
      <c r="PQZ45" s="41"/>
      <c r="PRC45" s="41"/>
      <c r="PRF45" s="41"/>
      <c r="PRI45" s="41"/>
      <c r="PRL45" s="41"/>
      <c r="PRO45" s="41"/>
      <c r="PRR45" s="41"/>
      <c r="PRU45" s="41"/>
      <c r="PRX45" s="41"/>
      <c r="PSA45" s="41"/>
      <c r="PSD45" s="41"/>
      <c r="PSG45" s="41"/>
      <c r="PSJ45" s="41"/>
      <c r="PSM45" s="41"/>
      <c r="PSP45" s="41"/>
      <c r="PSS45" s="41"/>
      <c r="PSV45" s="41"/>
      <c r="PSY45" s="41"/>
      <c r="PTB45" s="41"/>
      <c r="PTE45" s="41"/>
      <c r="PTH45" s="41"/>
      <c r="PTK45" s="41"/>
      <c r="PTN45" s="41"/>
      <c r="PTQ45" s="41"/>
      <c r="PTT45" s="41"/>
      <c r="PTW45" s="41"/>
      <c r="PTZ45" s="41"/>
      <c r="PUC45" s="41"/>
      <c r="PUF45" s="41"/>
      <c r="PUI45" s="41"/>
      <c r="PUL45" s="41"/>
      <c r="PUO45" s="41"/>
      <c r="PUR45" s="41"/>
      <c r="PUU45" s="41"/>
      <c r="PUX45" s="41"/>
      <c r="PVA45" s="41"/>
      <c r="PVD45" s="41"/>
      <c r="PVG45" s="41"/>
      <c r="PVJ45" s="41"/>
      <c r="PVM45" s="41"/>
      <c r="PVP45" s="41"/>
      <c r="PVS45" s="41"/>
      <c r="PVV45" s="41"/>
      <c r="PVY45" s="41"/>
      <c r="PWB45" s="41"/>
      <c r="PWE45" s="41"/>
      <c r="PWH45" s="41"/>
      <c r="PWK45" s="41"/>
      <c r="PWN45" s="41"/>
      <c r="PWQ45" s="41"/>
      <c r="PWT45" s="41"/>
      <c r="PWW45" s="41"/>
      <c r="PWZ45" s="41"/>
      <c r="PXC45" s="41"/>
      <c r="PXF45" s="41"/>
      <c r="PXI45" s="41"/>
      <c r="PXL45" s="41"/>
      <c r="PXO45" s="41"/>
      <c r="PXR45" s="41"/>
      <c r="PXU45" s="41"/>
      <c r="PXX45" s="41"/>
      <c r="PYA45" s="41"/>
      <c r="PYD45" s="41"/>
      <c r="PYG45" s="41"/>
      <c r="PYJ45" s="41"/>
      <c r="PYM45" s="41"/>
      <c r="PYP45" s="41"/>
      <c r="PYS45" s="41"/>
      <c r="PYV45" s="41"/>
      <c r="PYY45" s="41"/>
      <c r="PZB45" s="41"/>
      <c r="PZE45" s="41"/>
      <c r="PZH45" s="41"/>
      <c r="PZK45" s="41"/>
      <c r="PZN45" s="41"/>
      <c r="PZQ45" s="41"/>
      <c r="PZT45" s="41"/>
      <c r="PZW45" s="41"/>
      <c r="PZZ45" s="41"/>
      <c r="QAC45" s="41"/>
      <c r="QAF45" s="41"/>
      <c r="QAI45" s="41"/>
      <c r="QAL45" s="41"/>
      <c r="QAO45" s="41"/>
      <c r="QAR45" s="41"/>
      <c r="QAU45" s="41"/>
      <c r="QAX45" s="41"/>
      <c r="QBA45" s="41"/>
      <c r="QBD45" s="41"/>
      <c r="QBG45" s="41"/>
      <c r="QBJ45" s="41"/>
      <c r="QBM45" s="41"/>
      <c r="QBP45" s="41"/>
      <c r="QBS45" s="41"/>
      <c r="QBV45" s="41"/>
      <c r="QBY45" s="41"/>
      <c r="QCB45" s="41"/>
      <c r="QCE45" s="41"/>
      <c r="QCH45" s="41"/>
      <c r="QCK45" s="41"/>
      <c r="QCN45" s="41"/>
      <c r="QCQ45" s="41"/>
      <c r="QCT45" s="41"/>
      <c r="QCW45" s="41"/>
      <c r="QCZ45" s="41"/>
      <c r="QDC45" s="41"/>
      <c r="QDF45" s="41"/>
      <c r="QDI45" s="41"/>
      <c r="QDL45" s="41"/>
      <c r="QDO45" s="41"/>
      <c r="QDR45" s="41"/>
      <c r="QDU45" s="41"/>
      <c r="QDX45" s="41"/>
      <c r="QEA45" s="41"/>
      <c r="QED45" s="41"/>
      <c r="QEG45" s="41"/>
      <c r="QEJ45" s="41"/>
      <c r="QEM45" s="41"/>
      <c r="QEP45" s="41"/>
      <c r="QES45" s="41"/>
      <c r="QEV45" s="41"/>
      <c r="QEY45" s="41"/>
      <c r="QFB45" s="41"/>
      <c r="QFE45" s="41"/>
      <c r="QFH45" s="41"/>
      <c r="QFK45" s="41"/>
      <c r="QFN45" s="41"/>
      <c r="QFQ45" s="41"/>
      <c r="QFT45" s="41"/>
      <c r="QFW45" s="41"/>
      <c r="QFZ45" s="41"/>
      <c r="QGC45" s="41"/>
      <c r="QGF45" s="41"/>
      <c r="QGI45" s="41"/>
      <c r="QGL45" s="41"/>
      <c r="QGO45" s="41"/>
      <c r="QGR45" s="41"/>
      <c r="QGU45" s="41"/>
      <c r="QGX45" s="41"/>
      <c r="QHA45" s="41"/>
      <c r="QHD45" s="41"/>
      <c r="QHG45" s="41"/>
      <c r="QHJ45" s="41"/>
      <c r="QHM45" s="41"/>
      <c r="QHP45" s="41"/>
      <c r="QHS45" s="41"/>
      <c r="QHV45" s="41"/>
      <c r="QHY45" s="41"/>
      <c r="QIB45" s="41"/>
      <c r="QIE45" s="41"/>
      <c r="QIH45" s="41"/>
      <c r="QIK45" s="41"/>
      <c r="QIN45" s="41"/>
      <c r="QIQ45" s="41"/>
      <c r="QIT45" s="41"/>
      <c r="QIW45" s="41"/>
      <c r="QIZ45" s="41"/>
      <c r="QJC45" s="41"/>
      <c r="QJF45" s="41"/>
      <c r="QJI45" s="41"/>
      <c r="QJL45" s="41"/>
      <c r="QJO45" s="41"/>
      <c r="QJR45" s="41"/>
      <c r="QJU45" s="41"/>
      <c r="QJX45" s="41"/>
      <c r="QKA45" s="41"/>
      <c r="QKD45" s="41"/>
      <c r="QKG45" s="41"/>
      <c r="QKJ45" s="41"/>
      <c r="QKM45" s="41"/>
      <c r="QKP45" s="41"/>
      <c r="QKS45" s="41"/>
      <c r="QKV45" s="41"/>
      <c r="QKY45" s="41"/>
      <c r="QLB45" s="41"/>
      <c r="QLE45" s="41"/>
      <c r="QLH45" s="41"/>
      <c r="QLK45" s="41"/>
      <c r="QLN45" s="41"/>
      <c r="QLQ45" s="41"/>
      <c r="QLT45" s="41"/>
      <c r="QLW45" s="41"/>
      <c r="QLZ45" s="41"/>
      <c r="QMC45" s="41"/>
      <c r="QMF45" s="41"/>
      <c r="QMI45" s="41"/>
      <c r="QML45" s="41"/>
      <c r="QMO45" s="41"/>
      <c r="QMR45" s="41"/>
      <c r="QMU45" s="41"/>
      <c r="QMX45" s="41"/>
      <c r="QNA45" s="41"/>
      <c r="QND45" s="41"/>
      <c r="QNG45" s="41"/>
      <c r="QNJ45" s="41"/>
      <c r="QNM45" s="41"/>
      <c r="QNP45" s="41"/>
      <c r="QNS45" s="41"/>
      <c r="QNV45" s="41"/>
      <c r="QNY45" s="41"/>
      <c r="QOB45" s="41"/>
      <c r="QOE45" s="41"/>
      <c r="QOH45" s="41"/>
      <c r="QOK45" s="41"/>
      <c r="QON45" s="41"/>
      <c r="QOQ45" s="41"/>
      <c r="QOT45" s="41"/>
      <c r="QOW45" s="41"/>
      <c r="QOZ45" s="41"/>
      <c r="QPC45" s="41"/>
      <c r="QPF45" s="41"/>
      <c r="QPI45" s="41"/>
      <c r="QPL45" s="41"/>
      <c r="QPO45" s="41"/>
      <c r="QPR45" s="41"/>
      <c r="QPU45" s="41"/>
      <c r="QPX45" s="41"/>
      <c r="QQA45" s="41"/>
      <c r="QQD45" s="41"/>
      <c r="QQG45" s="41"/>
      <c r="QQJ45" s="41"/>
      <c r="QQM45" s="41"/>
      <c r="QQP45" s="41"/>
      <c r="QQS45" s="41"/>
      <c r="QQV45" s="41"/>
      <c r="QQY45" s="41"/>
      <c r="QRB45" s="41"/>
      <c r="QRE45" s="41"/>
      <c r="QRH45" s="41"/>
      <c r="QRK45" s="41"/>
      <c r="QRN45" s="41"/>
      <c r="QRQ45" s="41"/>
      <c r="QRT45" s="41"/>
      <c r="QRW45" s="41"/>
      <c r="QRZ45" s="41"/>
      <c r="QSC45" s="41"/>
      <c r="QSF45" s="41"/>
      <c r="QSI45" s="41"/>
      <c r="QSL45" s="41"/>
      <c r="QSO45" s="41"/>
      <c r="QSR45" s="41"/>
      <c r="QSU45" s="41"/>
      <c r="QSX45" s="41"/>
      <c r="QTA45" s="41"/>
      <c r="QTD45" s="41"/>
      <c r="QTG45" s="41"/>
      <c r="QTJ45" s="41"/>
      <c r="QTM45" s="41"/>
      <c r="QTP45" s="41"/>
      <c r="QTS45" s="41"/>
      <c r="QTV45" s="41"/>
      <c r="QTY45" s="41"/>
      <c r="QUB45" s="41"/>
      <c r="QUE45" s="41"/>
      <c r="QUH45" s="41"/>
      <c r="QUK45" s="41"/>
      <c r="QUN45" s="41"/>
      <c r="QUQ45" s="41"/>
      <c r="QUT45" s="41"/>
      <c r="QUW45" s="41"/>
      <c r="QUZ45" s="41"/>
      <c r="QVC45" s="41"/>
      <c r="QVF45" s="41"/>
      <c r="QVI45" s="41"/>
      <c r="QVL45" s="41"/>
      <c r="QVO45" s="41"/>
      <c r="QVR45" s="41"/>
      <c r="QVU45" s="41"/>
      <c r="QVX45" s="41"/>
      <c r="QWA45" s="41"/>
      <c r="QWD45" s="41"/>
      <c r="QWG45" s="41"/>
      <c r="QWJ45" s="41"/>
      <c r="QWM45" s="41"/>
      <c r="QWP45" s="41"/>
      <c r="QWS45" s="41"/>
      <c r="QWV45" s="41"/>
      <c r="QWY45" s="41"/>
      <c r="QXB45" s="41"/>
      <c r="QXE45" s="41"/>
      <c r="QXH45" s="41"/>
      <c r="QXK45" s="41"/>
      <c r="QXN45" s="41"/>
      <c r="QXQ45" s="41"/>
      <c r="QXT45" s="41"/>
      <c r="QXW45" s="41"/>
      <c r="QXZ45" s="41"/>
      <c r="QYC45" s="41"/>
      <c r="QYF45" s="41"/>
      <c r="QYI45" s="41"/>
      <c r="QYL45" s="41"/>
      <c r="QYO45" s="41"/>
      <c r="QYR45" s="41"/>
      <c r="QYU45" s="41"/>
      <c r="QYX45" s="41"/>
      <c r="QZA45" s="41"/>
      <c r="QZD45" s="41"/>
      <c r="QZG45" s="41"/>
      <c r="QZJ45" s="41"/>
      <c r="QZM45" s="41"/>
      <c r="QZP45" s="41"/>
      <c r="QZS45" s="41"/>
      <c r="QZV45" s="41"/>
      <c r="QZY45" s="41"/>
      <c r="RAB45" s="41"/>
      <c r="RAE45" s="41"/>
      <c r="RAH45" s="41"/>
      <c r="RAK45" s="41"/>
      <c r="RAN45" s="41"/>
      <c r="RAQ45" s="41"/>
      <c r="RAT45" s="41"/>
      <c r="RAW45" s="41"/>
      <c r="RAZ45" s="41"/>
      <c r="RBC45" s="41"/>
      <c r="RBF45" s="41"/>
      <c r="RBI45" s="41"/>
      <c r="RBL45" s="41"/>
      <c r="RBO45" s="41"/>
      <c r="RBR45" s="41"/>
      <c r="RBU45" s="41"/>
      <c r="RBX45" s="41"/>
      <c r="RCA45" s="41"/>
      <c r="RCD45" s="41"/>
      <c r="RCG45" s="41"/>
      <c r="RCJ45" s="41"/>
      <c r="RCM45" s="41"/>
      <c r="RCP45" s="41"/>
      <c r="RCS45" s="41"/>
      <c r="RCV45" s="41"/>
      <c r="RCY45" s="41"/>
      <c r="RDB45" s="41"/>
      <c r="RDE45" s="41"/>
      <c r="RDH45" s="41"/>
      <c r="RDK45" s="41"/>
      <c r="RDN45" s="41"/>
      <c r="RDQ45" s="41"/>
      <c r="RDT45" s="41"/>
      <c r="RDW45" s="41"/>
      <c r="RDZ45" s="41"/>
      <c r="REC45" s="41"/>
      <c r="REF45" s="41"/>
      <c r="REI45" s="41"/>
      <c r="REL45" s="41"/>
      <c r="REO45" s="41"/>
      <c r="RER45" s="41"/>
      <c r="REU45" s="41"/>
      <c r="REX45" s="41"/>
      <c r="RFA45" s="41"/>
      <c r="RFD45" s="41"/>
      <c r="RFG45" s="41"/>
      <c r="RFJ45" s="41"/>
      <c r="RFM45" s="41"/>
      <c r="RFP45" s="41"/>
      <c r="RFS45" s="41"/>
      <c r="RFV45" s="41"/>
      <c r="RFY45" s="41"/>
      <c r="RGB45" s="41"/>
      <c r="RGE45" s="41"/>
      <c r="RGH45" s="41"/>
      <c r="RGK45" s="41"/>
      <c r="RGN45" s="41"/>
      <c r="RGQ45" s="41"/>
      <c r="RGT45" s="41"/>
      <c r="RGW45" s="41"/>
      <c r="RGZ45" s="41"/>
      <c r="RHC45" s="41"/>
      <c r="RHF45" s="41"/>
      <c r="RHI45" s="41"/>
      <c r="RHL45" s="41"/>
      <c r="RHO45" s="41"/>
      <c r="RHR45" s="41"/>
      <c r="RHU45" s="41"/>
      <c r="RHX45" s="41"/>
      <c r="RIA45" s="41"/>
      <c r="RID45" s="41"/>
      <c r="RIG45" s="41"/>
      <c r="RIJ45" s="41"/>
      <c r="RIM45" s="41"/>
      <c r="RIP45" s="41"/>
      <c r="RIS45" s="41"/>
      <c r="RIV45" s="41"/>
      <c r="RIY45" s="41"/>
      <c r="RJB45" s="41"/>
      <c r="RJE45" s="41"/>
      <c r="RJH45" s="41"/>
      <c r="RJK45" s="41"/>
      <c r="RJN45" s="41"/>
      <c r="RJQ45" s="41"/>
      <c r="RJT45" s="41"/>
      <c r="RJW45" s="41"/>
      <c r="RJZ45" s="41"/>
      <c r="RKC45" s="41"/>
      <c r="RKF45" s="41"/>
      <c r="RKI45" s="41"/>
      <c r="RKL45" s="41"/>
      <c r="RKO45" s="41"/>
      <c r="RKR45" s="41"/>
      <c r="RKU45" s="41"/>
      <c r="RKX45" s="41"/>
      <c r="RLA45" s="41"/>
      <c r="RLD45" s="41"/>
      <c r="RLG45" s="41"/>
      <c r="RLJ45" s="41"/>
      <c r="RLM45" s="41"/>
      <c r="RLP45" s="41"/>
      <c r="RLS45" s="41"/>
      <c r="RLV45" s="41"/>
      <c r="RLY45" s="41"/>
      <c r="RMB45" s="41"/>
      <c r="RME45" s="41"/>
      <c r="RMH45" s="41"/>
      <c r="RMK45" s="41"/>
      <c r="RMN45" s="41"/>
      <c r="RMQ45" s="41"/>
      <c r="RMT45" s="41"/>
      <c r="RMW45" s="41"/>
      <c r="RMZ45" s="41"/>
      <c r="RNC45" s="41"/>
      <c r="RNF45" s="41"/>
      <c r="RNI45" s="41"/>
      <c r="RNL45" s="41"/>
      <c r="RNO45" s="41"/>
      <c r="RNR45" s="41"/>
      <c r="RNU45" s="41"/>
      <c r="RNX45" s="41"/>
      <c r="ROA45" s="41"/>
      <c r="ROD45" s="41"/>
      <c r="ROG45" s="41"/>
      <c r="ROJ45" s="41"/>
      <c r="ROM45" s="41"/>
      <c r="ROP45" s="41"/>
      <c r="ROS45" s="41"/>
      <c r="ROV45" s="41"/>
      <c r="ROY45" s="41"/>
      <c r="RPB45" s="41"/>
      <c r="RPE45" s="41"/>
      <c r="RPH45" s="41"/>
      <c r="RPK45" s="41"/>
      <c r="RPN45" s="41"/>
      <c r="RPQ45" s="41"/>
      <c r="RPT45" s="41"/>
      <c r="RPW45" s="41"/>
      <c r="RPZ45" s="41"/>
      <c r="RQC45" s="41"/>
      <c r="RQF45" s="41"/>
      <c r="RQI45" s="41"/>
      <c r="RQL45" s="41"/>
      <c r="RQO45" s="41"/>
      <c r="RQR45" s="41"/>
      <c r="RQU45" s="41"/>
      <c r="RQX45" s="41"/>
      <c r="RRA45" s="41"/>
      <c r="RRD45" s="41"/>
      <c r="RRG45" s="41"/>
      <c r="RRJ45" s="41"/>
      <c r="RRM45" s="41"/>
      <c r="RRP45" s="41"/>
      <c r="RRS45" s="41"/>
      <c r="RRV45" s="41"/>
      <c r="RRY45" s="41"/>
      <c r="RSB45" s="41"/>
      <c r="RSE45" s="41"/>
      <c r="RSH45" s="41"/>
      <c r="RSK45" s="41"/>
      <c r="RSN45" s="41"/>
      <c r="RSQ45" s="41"/>
      <c r="RST45" s="41"/>
      <c r="RSW45" s="41"/>
      <c r="RSZ45" s="41"/>
      <c r="RTC45" s="41"/>
      <c r="RTF45" s="41"/>
      <c r="RTI45" s="41"/>
      <c r="RTL45" s="41"/>
      <c r="RTO45" s="41"/>
      <c r="RTR45" s="41"/>
      <c r="RTU45" s="41"/>
      <c r="RTX45" s="41"/>
      <c r="RUA45" s="41"/>
      <c r="RUD45" s="41"/>
      <c r="RUG45" s="41"/>
      <c r="RUJ45" s="41"/>
      <c r="RUM45" s="41"/>
      <c r="RUP45" s="41"/>
      <c r="RUS45" s="41"/>
      <c r="RUV45" s="41"/>
      <c r="RUY45" s="41"/>
      <c r="RVB45" s="41"/>
      <c r="RVE45" s="41"/>
      <c r="RVH45" s="41"/>
      <c r="RVK45" s="41"/>
      <c r="RVN45" s="41"/>
      <c r="RVQ45" s="41"/>
      <c r="RVT45" s="41"/>
      <c r="RVW45" s="41"/>
      <c r="RVZ45" s="41"/>
      <c r="RWC45" s="41"/>
      <c r="RWF45" s="41"/>
      <c r="RWI45" s="41"/>
      <c r="RWL45" s="41"/>
      <c r="RWO45" s="41"/>
      <c r="RWR45" s="41"/>
      <c r="RWU45" s="41"/>
      <c r="RWX45" s="41"/>
      <c r="RXA45" s="41"/>
      <c r="RXD45" s="41"/>
      <c r="RXG45" s="41"/>
      <c r="RXJ45" s="41"/>
      <c r="RXM45" s="41"/>
      <c r="RXP45" s="41"/>
      <c r="RXS45" s="41"/>
      <c r="RXV45" s="41"/>
      <c r="RXY45" s="41"/>
      <c r="RYB45" s="41"/>
      <c r="RYE45" s="41"/>
      <c r="RYH45" s="41"/>
      <c r="RYK45" s="41"/>
      <c r="RYN45" s="41"/>
      <c r="RYQ45" s="41"/>
      <c r="RYT45" s="41"/>
      <c r="RYW45" s="41"/>
      <c r="RYZ45" s="41"/>
      <c r="RZC45" s="41"/>
      <c r="RZF45" s="41"/>
      <c r="RZI45" s="41"/>
      <c r="RZL45" s="41"/>
      <c r="RZO45" s="41"/>
      <c r="RZR45" s="41"/>
      <c r="RZU45" s="41"/>
      <c r="RZX45" s="41"/>
      <c r="SAA45" s="41"/>
      <c r="SAD45" s="41"/>
      <c r="SAG45" s="41"/>
      <c r="SAJ45" s="41"/>
      <c r="SAM45" s="41"/>
      <c r="SAP45" s="41"/>
      <c r="SAS45" s="41"/>
      <c r="SAV45" s="41"/>
      <c r="SAY45" s="41"/>
      <c r="SBB45" s="41"/>
      <c r="SBE45" s="41"/>
      <c r="SBH45" s="41"/>
      <c r="SBK45" s="41"/>
      <c r="SBN45" s="41"/>
      <c r="SBQ45" s="41"/>
      <c r="SBT45" s="41"/>
      <c r="SBW45" s="41"/>
      <c r="SBZ45" s="41"/>
      <c r="SCC45" s="41"/>
      <c r="SCF45" s="41"/>
      <c r="SCI45" s="41"/>
      <c r="SCL45" s="41"/>
      <c r="SCO45" s="41"/>
      <c r="SCR45" s="41"/>
      <c r="SCU45" s="41"/>
      <c r="SCX45" s="41"/>
      <c r="SDA45" s="41"/>
      <c r="SDD45" s="41"/>
      <c r="SDG45" s="41"/>
      <c r="SDJ45" s="41"/>
      <c r="SDM45" s="41"/>
      <c r="SDP45" s="41"/>
      <c r="SDS45" s="41"/>
      <c r="SDV45" s="41"/>
      <c r="SDY45" s="41"/>
      <c r="SEB45" s="41"/>
      <c r="SEE45" s="41"/>
      <c r="SEH45" s="41"/>
      <c r="SEK45" s="41"/>
      <c r="SEN45" s="41"/>
      <c r="SEQ45" s="41"/>
      <c r="SET45" s="41"/>
      <c r="SEW45" s="41"/>
      <c r="SEZ45" s="41"/>
      <c r="SFC45" s="41"/>
      <c r="SFF45" s="41"/>
      <c r="SFI45" s="41"/>
      <c r="SFL45" s="41"/>
      <c r="SFO45" s="41"/>
      <c r="SFR45" s="41"/>
      <c r="SFU45" s="41"/>
      <c r="SFX45" s="41"/>
      <c r="SGA45" s="41"/>
      <c r="SGD45" s="41"/>
      <c r="SGG45" s="41"/>
      <c r="SGJ45" s="41"/>
      <c r="SGM45" s="41"/>
      <c r="SGP45" s="41"/>
      <c r="SGS45" s="41"/>
      <c r="SGV45" s="41"/>
      <c r="SGY45" s="41"/>
      <c r="SHB45" s="41"/>
      <c r="SHE45" s="41"/>
      <c r="SHH45" s="41"/>
      <c r="SHK45" s="41"/>
      <c r="SHN45" s="41"/>
      <c r="SHQ45" s="41"/>
      <c r="SHT45" s="41"/>
      <c r="SHW45" s="41"/>
      <c r="SHZ45" s="41"/>
      <c r="SIC45" s="41"/>
      <c r="SIF45" s="41"/>
      <c r="SII45" s="41"/>
      <c r="SIL45" s="41"/>
      <c r="SIO45" s="41"/>
      <c r="SIR45" s="41"/>
      <c r="SIU45" s="41"/>
      <c r="SIX45" s="41"/>
      <c r="SJA45" s="41"/>
      <c r="SJD45" s="41"/>
      <c r="SJG45" s="41"/>
      <c r="SJJ45" s="41"/>
      <c r="SJM45" s="41"/>
      <c r="SJP45" s="41"/>
      <c r="SJS45" s="41"/>
      <c r="SJV45" s="41"/>
      <c r="SJY45" s="41"/>
      <c r="SKB45" s="41"/>
      <c r="SKE45" s="41"/>
      <c r="SKH45" s="41"/>
      <c r="SKK45" s="41"/>
      <c r="SKN45" s="41"/>
      <c r="SKQ45" s="41"/>
      <c r="SKT45" s="41"/>
      <c r="SKW45" s="41"/>
      <c r="SKZ45" s="41"/>
      <c r="SLC45" s="41"/>
      <c r="SLF45" s="41"/>
      <c r="SLI45" s="41"/>
      <c r="SLL45" s="41"/>
      <c r="SLO45" s="41"/>
      <c r="SLR45" s="41"/>
      <c r="SLU45" s="41"/>
      <c r="SLX45" s="41"/>
      <c r="SMA45" s="41"/>
      <c r="SMD45" s="41"/>
      <c r="SMG45" s="41"/>
      <c r="SMJ45" s="41"/>
      <c r="SMM45" s="41"/>
      <c r="SMP45" s="41"/>
      <c r="SMS45" s="41"/>
      <c r="SMV45" s="41"/>
      <c r="SMY45" s="41"/>
      <c r="SNB45" s="41"/>
      <c r="SNE45" s="41"/>
      <c r="SNH45" s="41"/>
      <c r="SNK45" s="41"/>
      <c r="SNN45" s="41"/>
      <c r="SNQ45" s="41"/>
      <c r="SNT45" s="41"/>
      <c r="SNW45" s="41"/>
      <c r="SNZ45" s="41"/>
      <c r="SOC45" s="41"/>
      <c r="SOF45" s="41"/>
      <c r="SOI45" s="41"/>
      <c r="SOL45" s="41"/>
      <c r="SOO45" s="41"/>
      <c r="SOR45" s="41"/>
      <c r="SOU45" s="41"/>
      <c r="SOX45" s="41"/>
      <c r="SPA45" s="41"/>
      <c r="SPD45" s="41"/>
      <c r="SPG45" s="41"/>
      <c r="SPJ45" s="41"/>
      <c r="SPM45" s="41"/>
      <c r="SPP45" s="41"/>
      <c r="SPS45" s="41"/>
      <c r="SPV45" s="41"/>
      <c r="SPY45" s="41"/>
      <c r="SQB45" s="41"/>
      <c r="SQE45" s="41"/>
      <c r="SQH45" s="41"/>
      <c r="SQK45" s="41"/>
      <c r="SQN45" s="41"/>
      <c r="SQQ45" s="41"/>
      <c r="SQT45" s="41"/>
      <c r="SQW45" s="41"/>
      <c r="SQZ45" s="41"/>
      <c r="SRC45" s="41"/>
      <c r="SRF45" s="41"/>
      <c r="SRI45" s="41"/>
      <c r="SRL45" s="41"/>
      <c r="SRO45" s="41"/>
      <c r="SRR45" s="41"/>
      <c r="SRU45" s="41"/>
      <c r="SRX45" s="41"/>
      <c r="SSA45" s="41"/>
      <c r="SSD45" s="41"/>
      <c r="SSG45" s="41"/>
      <c r="SSJ45" s="41"/>
      <c r="SSM45" s="41"/>
      <c r="SSP45" s="41"/>
      <c r="SSS45" s="41"/>
      <c r="SSV45" s="41"/>
      <c r="SSY45" s="41"/>
      <c r="STB45" s="41"/>
      <c r="STE45" s="41"/>
      <c r="STH45" s="41"/>
      <c r="STK45" s="41"/>
      <c r="STN45" s="41"/>
      <c r="STQ45" s="41"/>
      <c r="STT45" s="41"/>
      <c r="STW45" s="41"/>
      <c r="STZ45" s="41"/>
      <c r="SUC45" s="41"/>
      <c r="SUF45" s="41"/>
      <c r="SUI45" s="41"/>
      <c r="SUL45" s="41"/>
      <c r="SUO45" s="41"/>
      <c r="SUR45" s="41"/>
      <c r="SUU45" s="41"/>
      <c r="SUX45" s="41"/>
      <c r="SVA45" s="41"/>
      <c r="SVD45" s="41"/>
      <c r="SVG45" s="41"/>
      <c r="SVJ45" s="41"/>
      <c r="SVM45" s="41"/>
      <c r="SVP45" s="41"/>
      <c r="SVS45" s="41"/>
      <c r="SVV45" s="41"/>
      <c r="SVY45" s="41"/>
      <c r="SWB45" s="41"/>
      <c r="SWE45" s="41"/>
      <c r="SWH45" s="41"/>
      <c r="SWK45" s="41"/>
      <c r="SWN45" s="41"/>
      <c r="SWQ45" s="41"/>
      <c r="SWT45" s="41"/>
      <c r="SWW45" s="41"/>
      <c r="SWZ45" s="41"/>
      <c r="SXC45" s="41"/>
      <c r="SXF45" s="41"/>
      <c r="SXI45" s="41"/>
      <c r="SXL45" s="41"/>
      <c r="SXO45" s="41"/>
      <c r="SXR45" s="41"/>
      <c r="SXU45" s="41"/>
      <c r="SXX45" s="41"/>
      <c r="SYA45" s="41"/>
      <c r="SYD45" s="41"/>
      <c r="SYG45" s="41"/>
      <c r="SYJ45" s="41"/>
      <c r="SYM45" s="41"/>
      <c r="SYP45" s="41"/>
      <c r="SYS45" s="41"/>
      <c r="SYV45" s="41"/>
      <c r="SYY45" s="41"/>
      <c r="SZB45" s="41"/>
      <c r="SZE45" s="41"/>
      <c r="SZH45" s="41"/>
      <c r="SZK45" s="41"/>
      <c r="SZN45" s="41"/>
      <c r="SZQ45" s="41"/>
      <c r="SZT45" s="41"/>
      <c r="SZW45" s="41"/>
      <c r="SZZ45" s="41"/>
      <c r="TAC45" s="41"/>
      <c r="TAF45" s="41"/>
      <c r="TAI45" s="41"/>
      <c r="TAL45" s="41"/>
      <c r="TAO45" s="41"/>
      <c r="TAR45" s="41"/>
      <c r="TAU45" s="41"/>
      <c r="TAX45" s="41"/>
      <c r="TBA45" s="41"/>
      <c r="TBD45" s="41"/>
      <c r="TBG45" s="41"/>
      <c r="TBJ45" s="41"/>
      <c r="TBM45" s="41"/>
      <c r="TBP45" s="41"/>
      <c r="TBS45" s="41"/>
      <c r="TBV45" s="41"/>
      <c r="TBY45" s="41"/>
      <c r="TCB45" s="41"/>
      <c r="TCE45" s="41"/>
      <c r="TCH45" s="41"/>
      <c r="TCK45" s="41"/>
      <c r="TCN45" s="41"/>
      <c r="TCQ45" s="41"/>
      <c r="TCT45" s="41"/>
      <c r="TCW45" s="41"/>
      <c r="TCZ45" s="41"/>
      <c r="TDC45" s="41"/>
      <c r="TDF45" s="41"/>
      <c r="TDI45" s="41"/>
      <c r="TDL45" s="41"/>
      <c r="TDO45" s="41"/>
      <c r="TDR45" s="41"/>
      <c r="TDU45" s="41"/>
      <c r="TDX45" s="41"/>
      <c r="TEA45" s="41"/>
      <c r="TED45" s="41"/>
      <c r="TEG45" s="41"/>
      <c r="TEJ45" s="41"/>
      <c r="TEM45" s="41"/>
      <c r="TEP45" s="41"/>
      <c r="TES45" s="41"/>
      <c r="TEV45" s="41"/>
      <c r="TEY45" s="41"/>
      <c r="TFB45" s="41"/>
      <c r="TFE45" s="41"/>
      <c r="TFH45" s="41"/>
      <c r="TFK45" s="41"/>
      <c r="TFN45" s="41"/>
      <c r="TFQ45" s="41"/>
      <c r="TFT45" s="41"/>
      <c r="TFW45" s="41"/>
      <c r="TFZ45" s="41"/>
      <c r="TGC45" s="41"/>
      <c r="TGF45" s="41"/>
      <c r="TGI45" s="41"/>
      <c r="TGL45" s="41"/>
      <c r="TGO45" s="41"/>
      <c r="TGR45" s="41"/>
      <c r="TGU45" s="41"/>
      <c r="TGX45" s="41"/>
      <c r="THA45" s="41"/>
      <c r="THD45" s="41"/>
      <c r="THG45" s="41"/>
      <c r="THJ45" s="41"/>
      <c r="THM45" s="41"/>
      <c r="THP45" s="41"/>
      <c r="THS45" s="41"/>
      <c r="THV45" s="41"/>
      <c r="THY45" s="41"/>
      <c r="TIB45" s="41"/>
      <c r="TIE45" s="41"/>
      <c r="TIH45" s="41"/>
      <c r="TIK45" s="41"/>
      <c r="TIN45" s="41"/>
      <c r="TIQ45" s="41"/>
      <c r="TIT45" s="41"/>
      <c r="TIW45" s="41"/>
      <c r="TIZ45" s="41"/>
      <c r="TJC45" s="41"/>
      <c r="TJF45" s="41"/>
      <c r="TJI45" s="41"/>
      <c r="TJL45" s="41"/>
      <c r="TJO45" s="41"/>
      <c r="TJR45" s="41"/>
      <c r="TJU45" s="41"/>
      <c r="TJX45" s="41"/>
      <c r="TKA45" s="41"/>
      <c r="TKD45" s="41"/>
      <c r="TKG45" s="41"/>
      <c r="TKJ45" s="41"/>
      <c r="TKM45" s="41"/>
      <c r="TKP45" s="41"/>
      <c r="TKS45" s="41"/>
      <c r="TKV45" s="41"/>
      <c r="TKY45" s="41"/>
      <c r="TLB45" s="41"/>
      <c r="TLE45" s="41"/>
      <c r="TLH45" s="41"/>
      <c r="TLK45" s="41"/>
      <c r="TLN45" s="41"/>
      <c r="TLQ45" s="41"/>
      <c r="TLT45" s="41"/>
      <c r="TLW45" s="41"/>
      <c r="TLZ45" s="41"/>
      <c r="TMC45" s="41"/>
      <c r="TMF45" s="41"/>
      <c r="TMI45" s="41"/>
      <c r="TML45" s="41"/>
      <c r="TMO45" s="41"/>
      <c r="TMR45" s="41"/>
      <c r="TMU45" s="41"/>
      <c r="TMX45" s="41"/>
      <c r="TNA45" s="41"/>
      <c r="TND45" s="41"/>
      <c r="TNG45" s="41"/>
      <c r="TNJ45" s="41"/>
      <c r="TNM45" s="41"/>
      <c r="TNP45" s="41"/>
      <c r="TNS45" s="41"/>
      <c r="TNV45" s="41"/>
      <c r="TNY45" s="41"/>
      <c r="TOB45" s="41"/>
      <c r="TOE45" s="41"/>
      <c r="TOH45" s="41"/>
      <c r="TOK45" s="41"/>
      <c r="TON45" s="41"/>
      <c r="TOQ45" s="41"/>
      <c r="TOT45" s="41"/>
      <c r="TOW45" s="41"/>
      <c r="TOZ45" s="41"/>
      <c r="TPC45" s="41"/>
      <c r="TPF45" s="41"/>
      <c r="TPI45" s="41"/>
      <c r="TPL45" s="41"/>
      <c r="TPO45" s="41"/>
      <c r="TPR45" s="41"/>
      <c r="TPU45" s="41"/>
      <c r="TPX45" s="41"/>
      <c r="TQA45" s="41"/>
      <c r="TQD45" s="41"/>
      <c r="TQG45" s="41"/>
      <c r="TQJ45" s="41"/>
      <c r="TQM45" s="41"/>
      <c r="TQP45" s="41"/>
      <c r="TQS45" s="41"/>
      <c r="TQV45" s="41"/>
      <c r="TQY45" s="41"/>
      <c r="TRB45" s="41"/>
      <c r="TRE45" s="41"/>
      <c r="TRH45" s="41"/>
      <c r="TRK45" s="41"/>
      <c r="TRN45" s="41"/>
      <c r="TRQ45" s="41"/>
      <c r="TRT45" s="41"/>
      <c r="TRW45" s="41"/>
      <c r="TRZ45" s="41"/>
      <c r="TSC45" s="41"/>
      <c r="TSF45" s="41"/>
      <c r="TSI45" s="41"/>
      <c r="TSL45" s="41"/>
      <c r="TSO45" s="41"/>
      <c r="TSR45" s="41"/>
      <c r="TSU45" s="41"/>
      <c r="TSX45" s="41"/>
      <c r="TTA45" s="41"/>
      <c r="TTD45" s="41"/>
      <c r="TTG45" s="41"/>
      <c r="TTJ45" s="41"/>
      <c r="TTM45" s="41"/>
      <c r="TTP45" s="41"/>
      <c r="TTS45" s="41"/>
      <c r="TTV45" s="41"/>
      <c r="TTY45" s="41"/>
      <c r="TUB45" s="41"/>
      <c r="TUE45" s="41"/>
      <c r="TUH45" s="41"/>
      <c r="TUK45" s="41"/>
      <c r="TUN45" s="41"/>
      <c r="TUQ45" s="41"/>
      <c r="TUT45" s="41"/>
      <c r="TUW45" s="41"/>
      <c r="TUZ45" s="41"/>
      <c r="TVC45" s="41"/>
      <c r="TVF45" s="41"/>
      <c r="TVI45" s="41"/>
      <c r="TVL45" s="41"/>
      <c r="TVO45" s="41"/>
      <c r="TVR45" s="41"/>
      <c r="TVU45" s="41"/>
      <c r="TVX45" s="41"/>
      <c r="TWA45" s="41"/>
      <c r="TWD45" s="41"/>
      <c r="TWG45" s="41"/>
      <c r="TWJ45" s="41"/>
      <c r="TWM45" s="41"/>
      <c r="TWP45" s="41"/>
      <c r="TWS45" s="41"/>
      <c r="TWV45" s="41"/>
      <c r="TWY45" s="41"/>
      <c r="TXB45" s="41"/>
      <c r="TXE45" s="41"/>
      <c r="TXH45" s="41"/>
      <c r="TXK45" s="41"/>
      <c r="TXN45" s="41"/>
      <c r="TXQ45" s="41"/>
      <c r="TXT45" s="41"/>
      <c r="TXW45" s="41"/>
      <c r="TXZ45" s="41"/>
      <c r="TYC45" s="41"/>
      <c r="TYF45" s="41"/>
      <c r="TYI45" s="41"/>
      <c r="TYL45" s="41"/>
      <c r="TYO45" s="41"/>
      <c r="TYR45" s="41"/>
      <c r="TYU45" s="41"/>
      <c r="TYX45" s="41"/>
      <c r="TZA45" s="41"/>
      <c r="TZD45" s="41"/>
      <c r="TZG45" s="41"/>
      <c r="TZJ45" s="41"/>
      <c r="TZM45" s="41"/>
      <c r="TZP45" s="41"/>
      <c r="TZS45" s="41"/>
      <c r="TZV45" s="41"/>
      <c r="TZY45" s="41"/>
      <c r="UAB45" s="41"/>
      <c r="UAE45" s="41"/>
      <c r="UAH45" s="41"/>
      <c r="UAK45" s="41"/>
      <c r="UAN45" s="41"/>
      <c r="UAQ45" s="41"/>
      <c r="UAT45" s="41"/>
      <c r="UAW45" s="41"/>
      <c r="UAZ45" s="41"/>
      <c r="UBC45" s="41"/>
      <c r="UBF45" s="41"/>
      <c r="UBI45" s="41"/>
      <c r="UBL45" s="41"/>
      <c r="UBO45" s="41"/>
      <c r="UBR45" s="41"/>
      <c r="UBU45" s="41"/>
      <c r="UBX45" s="41"/>
      <c r="UCA45" s="41"/>
      <c r="UCD45" s="41"/>
      <c r="UCG45" s="41"/>
      <c r="UCJ45" s="41"/>
      <c r="UCM45" s="41"/>
      <c r="UCP45" s="41"/>
      <c r="UCS45" s="41"/>
      <c r="UCV45" s="41"/>
      <c r="UCY45" s="41"/>
      <c r="UDB45" s="41"/>
      <c r="UDE45" s="41"/>
      <c r="UDH45" s="41"/>
      <c r="UDK45" s="41"/>
      <c r="UDN45" s="41"/>
      <c r="UDQ45" s="41"/>
      <c r="UDT45" s="41"/>
      <c r="UDW45" s="41"/>
      <c r="UDZ45" s="41"/>
      <c r="UEC45" s="41"/>
      <c r="UEF45" s="41"/>
      <c r="UEI45" s="41"/>
      <c r="UEL45" s="41"/>
      <c r="UEO45" s="41"/>
      <c r="UER45" s="41"/>
      <c r="UEU45" s="41"/>
      <c r="UEX45" s="41"/>
      <c r="UFA45" s="41"/>
      <c r="UFD45" s="41"/>
      <c r="UFG45" s="41"/>
      <c r="UFJ45" s="41"/>
      <c r="UFM45" s="41"/>
      <c r="UFP45" s="41"/>
      <c r="UFS45" s="41"/>
      <c r="UFV45" s="41"/>
      <c r="UFY45" s="41"/>
      <c r="UGB45" s="41"/>
      <c r="UGE45" s="41"/>
      <c r="UGH45" s="41"/>
      <c r="UGK45" s="41"/>
      <c r="UGN45" s="41"/>
      <c r="UGQ45" s="41"/>
      <c r="UGT45" s="41"/>
      <c r="UGW45" s="41"/>
      <c r="UGZ45" s="41"/>
      <c r="UHC45" s="41"/>
      <c r="UHF45" s="41"/>
      <c r="UHI45" s="41"/>
      <c r="UHL45" s="41"/>
      <c r="UHO45" s="41"/>
      <c r="UHR45" s="41"/>
      <c r="UHU45" s="41"/>
      <c r="UHX45" s="41"/>
      <c r="UIA45" s="41"/>
      <c r="UID45" s="41"/>
      <c r="UIG45" s="41"/>
      <c r="UIJ45" s="41"/>
      <c r="UIM45" s="41"/>
      <c r="UIP45" s="41"/>
      <c r="UIS45" s="41"/>
      <c r="UIV45" s="41"/>
      <c r="UIY45" s="41"/>
      <c r="UJB45" s="41"/>
      <c r="UJE45" s="41"/>
      <c r="UJH45" s="41"/>
      <c r="UJK45" s="41"/>
      <c r="UJN45" s="41"/>
      <c r="UJQ45" s="41"/>
      <c r="UJT45" s="41"/>
      <c r="UJW45" s="41"/>
      <c r="UJZ45" s="41"/>
      <c r="UKC45" s="41"/>
      <c r="UKF45" s="41"/>
      <c r="UKI45" s="41"/>
      <c r="UKL45" s="41"/>
      <c r="UKO45" s="41"/>
      <c r="UKR45" s="41"/>
      <c r="UKU45" s="41"/>
      <c r="UKX45" s="41"/>
      <c r="ULA45" s="41"/>
      <c r="ULD45" s="41"/>
      <c r="ULG45" s="41"/>
      <c r="ULJ45" s="41"/>
      <c r="ULM45" s="41"/>
      <c r="ULP45" s="41"/>
      <c r="ULS45" s="41"/>
      <c r="ULV45" s="41"/>
      <c r="ULY45" s="41"/>
      <c r="UMB45" s="41"/>
      <c r="UME45" s="41"/>
      <c r="UMH45" s="41"/>
      <c r="UMK45" s="41"/>
      <c r="UMN45" s="41"/>
      <c r="UMQ45" s="41"/>
      <c r="UMT45" s="41"/>
      <c r="UMW45" s="41"/>
      <c r="UMZ45" s="41"/>
      <c r="UNC45" s="41"/>
      <c r="UNF45" s="41"/>
      <c r="UNI45" s="41"/>
      <c r="UNL45" s="41"/>
      <c r="UNO45" s="41"/>
      <c r="UNR45" s="41"/>
      <c r="UNU45" s="41"/>
      <c r="UNX45" s="41"/>
      <c r="UOA45" s="41"/>
      <c r="UOD45" s="41"/>
      <c r="UOG45" s="41"/>
      <c r="UOJ45" s="41"/>
      <c r="UOM45" s="41"/>
      <c r="UOP45" s="41"/>
      <c r="UOS45" s="41"/>
      <c r="UOV45" s="41"/>
      <c r="UOY45" s="41"/>
      <c r="UPB45" s="41"/>
      <c r="UPE45" s="41"/>
      <c r="UPH45" s="41"/>
      <c r="UPK45" s="41"/>
      <c r="UPN45" s="41"/>
      <c r="UPQ45" s="41"/>
      <c r="UPT45" s="41"/>
      <c r="UPW45" s="41"/>
      <c r="UPZ45" s="41"/>
      <c r="UQC45" s="41"/>
      <c r="UQF45" s="41"/>
      <c r="UQI45" s="41"/>
      <c r="UQL45" s="41"/>
      <c r="UQO45" s="41"/>
      <c r="UQR45" s="41"/>
      <c r="UQU45" s="41"/>
      <c r="UQX45" s="41"/>
      <c r="URA45" s="41"/>
      <c r="URD45" s="41"/>
      <c r="URG45" s="41"/>
      <c r="URJ45" s="41"/>
      <c r="URM45" s="41"/>
      <c r="URP45" s="41"/>
      <c r="URS45" s="41"/>
      <c r="URV45" s="41"/>
      <c r="URY45" s="41"/>
      <c r="USB45" s="41"/>
      <c r="USE45" s="41"/>
      <c r="USH45" s="41"/>
      <c r="USK45" s="41"/>
      <c r="USN45" s="41"/>
      <c r="USQ45" s="41"/>
      <c r="UST45" s="41"/>
      <c r="USW45" s="41"/>
      <c r="USZ45" s="41"/>
      <c r="UTC45" s="41"/>
      <c r="UTF45" s="41"/>
      <c r="UTI45" s="41"/>
      <c r="UTL45" s="41"/>
      <c r="UTO45" s="41"/>
      <c r="UTR45" s="41"/>
      <c r="UTU45" s="41"/>
      <c r="UTX45" s="41"/>
      <c r="UUA45" s="41"/>
      <c r="UUD45" s="41"/>
      <c r="UUG45" s="41"/>
      <c r="UUJ45" s="41"/>
      <c r="UUM45" s="41"/>
      <c r="UUP45" s="41"/>
      <c r="UUS45" s="41"/>
      <c r="UUV45" s="41"/>
      <c r="UUY45" s="41"/>
      <c r="UVB45" s="41"/>
      <c r="UVE45" s="41"/>
      <c r="UVH45" s="41"/>
      <c r="UVK45" s="41"/>
      <c r="UVN45" s="41"/>
      <c r="UVQ45" s="41"/>
      <c r="UVT45" s="41"/>
      <c r="UVW45" s="41"/>
      <c r="UVZ45" s="41"/>
      <c r="UWC45" s="41"/>
      <c r="UWF45" s="41"/>
      <c r="UWI45" s="41"/>
      <c r="UWL45" s="41"/>
      <c r="UWO45" s="41"/>
      <c r="UWR45" s="41"/>
      <c r="UWU45" s="41"/>
      <c r="UWX45" s="41"/>
      <c r="UXA45" s="41"/>
      <c r="UXD45" s="41"/>
      <c r="UXG45" s="41"/>
      <c r="UXJ45" s="41"/>
      <c r="UXM45" s="41"/>
      <c r="UXP45" s="41"/>
      <c r="UXS45" s="41"/>
      <c r="UXV45" s="41"/>
      <c r="UXY45" s="41"/>
      <c r="UYB45" s="41"/>
      <c r="UYE45" s="41"/>
      <c r="UYH45" s="41"/>
      <c r="UYK45" s="41"/>
      <c r="UYN45" s="41"/>
      <c r="UYQ45" s="41"/>
      <c r="UYT45" s="41"/>
      <c r="UYW45" s="41"/>
      <c r="UYZ45" s="41"/>
      <c r="UZC45" s="41"/>
      <c r="UZF45" s="41"/>
      <c r="UZI45" s="41"/>
      <c r="UZL45" s="41"/>
      <c r="UZO45" s="41"/>
      <c r="UZR45" s="41"/>
      <c r="UZU45" s="41"/>
      <c r="UZX45" s="41"/>
      <c r="VAA45" s="41"/>
      <c r="VAD45" s="41"/>
      <c r="VAG45" s="41"/>
      <c r="VAJ45" s="41"/>
      <c r="VAM45" s="41"/>
      <c r="VAP45" s="41"/>
      <c r="VAS45" s="41"/>
      <c r="VAV45" s="41"/>
      <c r="VAY45" s="41"/>
      <c r="VBB45" s="41"/>
      <c r="VBE45" s="41"/>
      <c r="VBH45" s="41"/>
      <c r="VBK45" s="41"/>
      <c r="VBN45" s="41"/>
      <c r="VBQ45" s="41"/>
      <c r="VBT45" s="41"/>
      <c r="VBW45" s="41"/>
      <c r="VBZ45" s="41"/>
      <c r="VCC45" s="41"/>
      <c r="VCF45" s="41"/>
      <c r="VCI45" s="41"/>
      <c r="VCL45" s="41"/>
      <c r="VCO45" s="41"/>
      <c r="VCR45" s="41"/>
      <c r="VCU45" s="41"/>
      <c r="VCX45" s="41"/>
      <c r="VDA45" s="41"/>
      <c r="VDD45" s="41"/>
      <c r="VDG45" s="41"/>
      <c r="VDJ45" s="41"/>
      <c r="VDM45" s="41"/>
      <c r="VDP45" s="41"/>
      <c r="VDS45" s="41"/>
      <c r="VDV45" s="41"/>
      <c r="VDY45" s="41"/>
      <c r="VEB45" s="41"/>
      <c r="VEE45" s="41"/>
      <c r="VEH45" s="41"/>
      <c r="VEK45" s="41"/>
      <c r="VEN45" s="41"/>
      <c r="VEQ45" s="41"/>
      <c r="VET45" s="41"/>
      <c r="VEW45" s="41"/>
      <c r="VEZ45" s="41"/>
      <c r="VFC45" s="41"/>
      <c r="VFF45" s="41"/>
      <c r="VFI45" s="41"/>
      <c r="VFL45" s="41"/>
      <c r="VFO45" s="41"/>
      <c r="VFR45" s="41"/>
      <c r="VFU45" s="41"/>
      <c r="VFX45" s="41"/>
      <c r="VGA45" s="41"/>
      <c r="VGD45" s="41"/>
      <c r="VGG45" s="41"/>
      <c r="VGJ45" s="41"/>
      <c r="VGM45" s="41"/>
      <c r="VGP45" s="41"/>
      <c r="VGS45" s="41"/>
      <c r="VGV45" s="41"/>
      <c r="VGY45" s="41"/>
      <c r="VHB45" s="41"/>
      <c r="VHE45" s="41"/>
      <c r="VHH45" s="41"/>
      <c r="VHK45" s="41"/>
      <c r="VHN45" s="41"/>
      <c r="VHQ45" s="41"/>
      <c r="VHT45" s="41"/>
      <c r="VHW45" s="41"/>
      <c r="VHZ45" s="41"/>
      <c r="VIC45" s="41"/>
      <c r="VIF45" s="41"/>
      <c r="VII45" s="41"/>
      <c r="VIL45" s="41"/>
      <c r="VIO45" s="41"/>
      <c r="VIR45" s="41"/>
      <c r="VIU45" s="41"/>
      <c r="VIX45" s="41"/>
      <c r="VJA45" s="41"/>
      <c r="VJD45" s="41"/>
      <c r="VJG45" s="41"/>
      <c r="VJJ45" s="41"/>
      <c r="VJM45" s="41"/>
      <c r="VJP45" s="41"/>
      <c r="VJS45" s="41"/>
      <c r="VJV45" s="41"/>
      <c r="VJY45" s="41"/>
      <c r="VKB45" s="41"/>
      <c r="VKE45" s="41"/>
      <c r="VKH45" s="41"/>
      <c r="VKK45" s="41"/>
      <c r="VKN45" s="41"/>
      <c r="VKQ45" s="41"/>
      <c r="VKT45" s="41"/>
      <c r="VKW45" s="41"/>
      <c r="VKZ45" s="41"/>
      <c r="VLC45" s="41"/>
      <c r="VLF45" s="41"/>
      <c r="VLI45" s="41"/>
      <c r="VLL45" s="41"/>
      <c r="VLO45" s="41"/>
      <c r="VLR45" s="41"/>
      <c r="VLU45" s="41"/>
      <c r="VLX45" s="41"/>
      <c r="VMA45" s="41"/>
      <c r="VMD45" s="41"/>
      <c r="VMG45" s="41"/>
      <c r="VMJ45" s="41"/>
      <c r="VMM45" s="41"/>
      <c r="VMP45" s="41"/>
      <c r="VMS45" s="41"/>
      <c r="VMV45" s="41"/>
      <c r="VMY45" s="41"/>
      <c r="VNB45" s="41"/>
      <c r="VNE45" s="41"/>
      <c r="VNH45" s="41"/>
      <c r="VNK45" s="41"/>
      <c r="VNN45" s="41"/>
      <c r="VNQ45" s="41"/>
      <c r="VNT45" s="41"/>
      <c r="VNW45" s="41"/>
      <c r="VNZ45" s="41"/>
      <c r="VOC45" s="41"/>
      <c r="VOF45" s="41"/>
      <c r="VOI45" s="41"/>
      <c r="VOL45" s="41"/>
      <c r="VOO45" s="41"/>
      <c r="VOR45" s="41"/>
      <c r="VOU45" s="41"/>
      <c r="VOX45" s="41"/>
      <c r="VPA45" s="41"/>
      <c r="VPD45" s="41"/>
      <c r="VPG45" s="41"/>
      <c r="VPJ45" s="41"/>
      <c r="VPM45" s="41"/>
      <c r="VPP45" s="41"/>
      <c r="VPS45" s="41"/>
      <c r="VPV45" s="41"/>
      <c r="VPY45" s="41"/>
      <c r="VQB45" s="41"/>
      <c r="VQE45" s="41"/>
      <c r="VQH45" s="41"/>
      <c r="VQK45" s="41"/>
      <c r="VQN45" s="41"/>
      <c r="VQQ45" s="41"/>
      <c r="VQT45" s="41"/>
      <c r="VQW45" s="41"/>
      <c r="VQZ45" s="41"/>
      <c r="VRC45" s="41"/>
      <c r="VRF45" s="41"/>
      <c r="VRI45" s="41"/>
      <c r="VRL45" s="41"/>
      <c r="VRO45" s="41"/>
      <c r="VRR45" s="41"/>
      <c r="VRU45" s="41"/>
      <c r="VRX45" s="41"/>
      <c r="VSA45" s="41"/>
      <c r="VSD45" s="41"/>
      <c r="VSG45" s="41"/>
      <c r="VSJ45" s="41"/>
      <c r="VSM45" s="41"/>
      <c r="VSP45" s="41"/>
      <c r="VSS45" s="41"/>
      <c r="VSV45" s="41"/>
      <c r="VSY45" s="41"/>
      <c r="VTB45" s="41"/>
      <c r="VTE45" s="41"/>
      <c r="VTH45" s="41"/>
      <c r="VTK45" s="41"/>
      <c r="VTN45" s="41"/>
      <c r="VTQ45" s="41"/>
      <c r="VTT45" s="41"/>
      <c r="VTW45" s="41"/>
      <c r="VTZ45" s="41"/>
      <c r="VUC45" s="41"/>
      <c r="VUF45" s="41"/>
      <c r="VUI45" s="41"/>
      <c r="VUL45" s="41"/>
      <c r="VUO45" s="41"/>
      <c r="VUR45" s="41"/>
      <c r="VUU45" s="41"/>
      <c r="VUX45" s="41"/>
      <c r="VVA45" s="41"/>
      <c r="VVD45" s="41"/>
      <c r="VVG45" s="41"/>
      <c r="VVJ45" s="41"/>
      <c r="VVM45" s="41"/>
      <c r="VVP45" s="41"/>
      <c r="VVS45" s="41"/>
      <c r="VVV45" s="41"/>
      <c r="VVY45" s="41"/>
      <c r="VWB45" s="41"/>
      <c r="VWE45" s="41"/>
      <c r="VWH45" s="41"/>
      <c r="VWK45" s="41"/>
      <c r="VWN45" s="41"/>
      <c r="VWQ45" s="41"/>
      <c r="VWT45" s="41"/>
      <c r="VWW45" s="41"/>
      <c r="VWZ45" s="41"/>
      <c r="VXC45" s="41"/>
      <c r="VXF45" s="41"/>
      <c r="VXI45" s="41"/>
      <c r="VXL45" s="41"/>
      <c r="VXO45" s="41"/>
      <c r="VXR45" s="41"/>
      <c r="VXU45" s="41"/>
      <c r="VXX45" s="41"/>
      <c r="VYA45" s="41"/>
      <c r="VYD45" s="41"/>
      <c r="VYG45" s="41"/>
      <c r="VYJ45" s="41"/>
      <c r="VYM45" s="41"/>
      <c r="VYP45" s="41"/>
      <c r="VYS45" s="41"/>
      <c r="VYV45" s="41"/>
      <c r="VYY45" s="41"/>
      <c r="VZB45" s="41"/>
      <c r="VZE45" s="41"/>
      <c r="VZH45" s="41"/>
      <c r="VZK45" s="41"/>
      <c r="VZN45" s="41"/>
      <c r="VZQ45" s="41"/>
      <c r="VZT45" s="41"/>
      <c r="VZW45" s="41"/>
      <c r="VZZ45" s="41"/>
      <c r="WAC45" s="41"/>
      <c r="WAF45" s="41"/>
      <c r="WAI45" s="41"/>
      <c r="WAL45" s="41"/>
      <c r="WAO45" s="41"/>
      <c r="WAR45" s="41"/>
      <c r="WAU45" s="41"/>
      <c r="WAX45" s="41"/>
      <c r="WBA45" s="41"/>
      <c r="WBD45" s="41"/>
      <c r="WBG45" s="41"/>
      <c r="WBJ45" s="41"/>
      <c r="WBM45" s="41"/>
      <c r="WBP45" s="41"/>
      <c r="WBS45" s="41"/>
      <c r="WBV45" s="41"/>
      <c r="WBY45" s="41"/>
      <c r="WCB45" s="41"/>
      <c r="WCE45" s="41"/>
      <c r="WCH45" s="41"/>
      <c r="WCK45" s="41"/>
      <c r="WCN45" s="41"/>
      <c r="WCQ45" s="41"/>
      <c r="WCT45" s="41"/>
      <c r="WCW45" s="41"/>
      <c r="WCZ45" s="41"/>
      <c r="WDC45" s="41"/>
      <c r="WDF45" s="41"/>
      <c r="WDI45" s="41"/>
      <c r="WDL45" s="41"/>
      <c r="WDO45" s="41"/>
      <c r="WDR45" s="41"/>
      <c r="WDU45" s="41"/>
      <c r="WDX45" s="41"/>
      <c r="WEA45" s="41"/>
      <c r="WED45" s="41"/>
      <c r="WEG45" s="41"/>
      <c r="WEJ45" s="41"/>
      <c r="WEM45" s="41"/>
      <c r="WEP45" s="41"/>
      <c r="WES45" s="41"/>
      <c r="WEV45" s="41"/>
      <c r="WEY45" s="41"/>
      <c r="WFB45" s="41"/>
      <c r="WFE45" s="41"/>
      <c r="WFH45" s="41"/>
      <c r="WFK45" s="41"/>
      <c r="WFN45" s="41"/>
      <c r="WFQ45" s="41"/>
      <c r="WFT45" s="41"/>
      <c r="WFW45" s="41"/>
      <c r="WFZ45" s="41"/>
      <c r="WGC45" s="41"/>
      <c r="WGF45" s="41"/>
      <c r="WGI45" s="41"/>
      <c r="WGL45" s="41"/>
      <c r="WGO45" s="41"/>
      <c r="WGR45" s="41"/>
      <c r="WGU45" s="41"/>
      <c r="WGX45" s="41"/>
      <c r="WHA45" s="41"/>
      <c r="WHD45" s="41"/>
      <c r="WHG45" s="41"/>
      <c r="WHJ45" s="41"/>
      <c r="WHM45" s="41"/>
      <c r="WHP45" s="41"/>
      <c r="WHS45" s="41"/>
      <c r="WHV45" s="41"/>
      <c r="WHY45" s="41"/>
      <c r="WIB45" s="41"/>
      <c r="WIE45" s="41"/>
      <c r="WIH45" s="41"/>
      <c r="WIK45" s="41"/>
      <c r="WIN45" s="41"/>
      <c r="WIQ45" s="41"/>
      <c r="WIT45" s="41"/>
      <c r="WIW45" s="41"/>
      <c r="WIZ45" s="41"/>
      <c r="WJC45" s="41"/>
      <c r="WJF45" s="41"/>
      <c r="WJI45" s="41"/>
      <c r="WJL45" s="41"/>
      <c r="WJO45" s="41"/>
      <c r="WJR45" s="41"/>
      <c r="WJU45" s="41"/>
      <c r="WJX45" s="41"/>
      <c r="WKA45" s="41"/>
      <c r="WKD45" s="41"/>
      <c r="WKG45" s="41"/>
      <c r="WKJ45" s="41"/>
      <c r="WKM45" s="41"/>
      <c r="WKP45" s="41"/>
      <c r="WKS45" s="41"/>
      <c r="WKV45" s="41"/>
      <c r="WKY45" s="41"/>
      <c r="WLB45" s="41"/>
      <c r="WLE45" s="41"/>
      <c r="WLH45" s="41"/>
      <c r="WLK45" s="41"/>
      <c r="WLN45" s="41"/>
      <c r="WLQ45" s="41"/>
      <c r="WLT45" s="41"/>
      <c r="WLW45" s="41"/>
      <c r="WLZ45" s="41"/>
      <c r="WMC45" s="41"/>
      <c r="WMF45" s="41"/>
      <c r="WMI45" s="41"/>
      <c r="WML45" s="41"/>
      <c r="WMO45" s="41"/>
      <c r="WMR45" s="41"/>
      <c r="WMU45" s="41"/>
      <c r="WMX45" s="41"/>
      <c r="WNA45" s="41"/>
      <c r="WND45" s="41"/>
      <c r="WNG45" s="41"/>
      <c r="WNJ45" s="41"/>
      <c r="WNM45" s="41"/>
      <c r="WNP45" s="41"/>
      <c r="WNS45" s="41"/>
      <c r="WNV45" s="41"/>
      <c r="WNY45" s="41"/>
      <c r="WOB45" s="41"/>
      <c r="WOE45" s="41"/>
      <c r="WOH45" s="41"/>
      <c r="WOK45" s="41"/>
      <c r="WON45" s="41"/>
      <c r="WOQ45" s="41"/>
      <c r="WOT45" s="41"/>
      <c r="WOW45" s="41"/>
      <c r="WOZ45" s="41"/>
      <c r="WPC45" s="41"/>
      <c r="WPF45" s="41"/>
      <c r="WPI45" s="41"/>
      <c r="WPL45" s="41"/>
      <c r="WPO45" s="41"/>
      <c r="WPR45" s="41"/>
      <c r="WPU45" s="41"/>
      <c r="WPX45" s="41"/>
      <c r="WQA45" s="41"/>
      <c r="WQD45" s="41"/>
      <c r="WQG45" s="41"/>
      <c r="WQJ45" s="41"/>
      <c r="WQM45" s="41"/>
      <c r="WQP45" s="41"/>
      <c r="WQS45" s="41"/>
      <c r="WQV45" s="41"/>
      <c r="WQY45" s="41"/>
      <c r="WRB45" s="41"/>
      <c r="WRE45" s="41"/>
      <c r="WRH45" s="41"/>
      <c r="WRK45" s="41"/>
      <c r="WRN45" s="41"/>
      <c r="WRQ45" s="41"/>
      <c r="WRT45" s="41"/>
      <c r="WRW45" s="41"/>
      <c r="WRZ45" s="41"/>
      <c r="WSC45" s="41"/>
      <c r="WSF45" s="41"/>
      <c r="WSI45" s="41"/>
      <c r="WSL45" s="41"/>
      <c r="WSO45" s="41"/>
      <c r="WSR45" s="41"/>
      <c r="WSU45" s="41"/>
      <c r="WSX45" s="41"/>
      <c r="WTA45" s="41"/>
      <c r="WTD45" s="41"/>
      <c r="WTG45" s="41"/>
      <c r="WTJ45" s="41"/>
      <c r="WTM45" s="41"/>
      <c r="WTP45" s="41"/>
      <c r="WTS45" s="41"/>
      <c r="WTV45" s="41"/>
      <c r="WTY45" s="41"/>
      <c r="WUB45" s="41"/>
      <c r="WUE45" s="41"/>
      <c r="WUH45" s="41"/>
      <c r="WUK45" s="41"/>
      <c r="WUN45" s="41"/>
      <c r="WUQ45" s="41"/>
      <c r="WUT45" s="41"/>
      <c r="WUW45" s="41"/>
      <c r="WUZ45" s="41"/>
      <c r="WVC45" s="41"/>
      <c r="WVF45" s="41"/>
      <c r="WVI45" s="41"/>
      <c r="WVL45" s="41"/>
      <c r="WVO45" s="41"/>
      <c r="WVR45" s="41"/>
      <c r="WVU45" s="41"/>
      <c r="WVX45" s="41"/>
      <c r="WWA45" s="41"/>
      <c r="WWD45" s="41"/>
      <c r="WWG45" s="41"/>
      <c r="WWJ45" s="41"/>
      <c r="WWM45" s="41"/>
      <c r="WWP45" s="41"/>
      <c r="WWS45" s="41"/>
      <c r="WWV45" s="41"/>
      <c r="WWY45" s="41"/>
      <c r="WXB45" s="41"/>
      <c r="WXE45" s="41"/>
      <c r="WXH45" s="41"/>
      <c r="WXK45" s="41"/>
      <c r="WXN45" s="41"/>
      <c r="WXQ45" s="41"/>
      <c r="WXT45" s="41"/>
      <c r="WXW45" s="41"/>
      <c r="WXZ45" s="41"/>
      <c r="WYC45" s="41"/>
      <c r="WYF45" s="41"/>
      <c r="WYI45" s="41"/>
      <c r="WYL45" s="41"/>
      <c r="WYO45" s="41"/>
      <c r="WYR45" s="41"/>
      <c r="WYU45" s="41"/>
      <c r="WYX45" s="41"/>
      <c r="WZA45" s="41"/>
      <c r="WZD45" s="41"/>
      <c r="WZG45" s="41"/>
      <c r="WZJ45" s="41"/>
      <c r="WZM45" s="41"/>
      <c r="WZP45" s="41"/>
      <c r="WZS45" s="41"/>
      <c r="WZV45" s="41"/>
      <c r="WZY45" s="41"/>
      <c r="XAB45" s="41"/>
      <c r="XAE45" s="41"/>
      <c r="XAH45" s="41"/>
      <c r="XAK45" s="41"/>
      <c r="XAN45" s="41"/>
      <c r="XAQ45" s="41"/>
      <c r="XAT45" s="41"/>
      <c r="XAW45" s="41"/>
      <c r="XAZ45" s="41"/>
      <c r="XBC45" s="41"/>
      <c r="XBF45" s="41"/>
      <c r="XBI45" s="41"/>
      <c r="XBL45" s="41"/>
      <c r="XBO45" s="41"/>
      <c r="XBR45" s="41"/>
      <c r="XBU45" s="41"/>
      <c r="XBX45" s="41"/>
      <c r="XCA45" s="41"/>
      <c r="XCD45" s="41"/>
      <c r="XCG45" s="41"/>
      <c r="XCJ45" s="41"/>
      <c r="XCM45" s="41"/>
      <c r="XCP45" s="41"/>
      <c r="XCS45" s="41"/>
      <c r="XCV45" s="41"/>
      <c r="XCY45" s="41"/>
      <c r="XDB45" s="41"/>
      <c r="XDE45" s="41"/>
      <c r="XDH45" s="41"/>
      <c r="XDK45" s="41"/>
      <c r="XDN45" s="41"/>
      <c r="XDQ45" s="41"/>
      <c r="XDT45" s="41"/>
      <c r="XDW45" s="41"/>
      <c r="XDZ45" s="41"/>
      <c r="XEC45" s="41"/>
      <c r="XEF45" s="41"/>
      <c r="XEI45" s="41"/>
      <c r="XEL45" s="41"/>
      <c r="XEO45" s="41"/>
      <c r="XER45" s="41"/>
      <c r="XEU45" s="41"/>
      <c r="XEX45" s="41"/>
      <c r="XFA45" s="41"/>
      <c r="XFD45" s="41"/>
    </row>
    <row r="46" spans="1:1024 1027:2047 2050:3070 3073:4096 4099:5119 5122:6142 6145:7168 7171:8191 8194:9214 9217:10240 10243:11263 11266:12286 12289:13312 13315:14335 14338:15358 15361:16384" ht="15" customHeight="1" x14ac:dyDescent="0.45">
      <c r="A46" s="40" t="s">
        <v>45</v>
      </c>
      <c r="H46" s="39" t="s">
        <v>44</v>
      </c>
      <c r="J46" s="39" t="s">
        <v>43</v>
      </c>
      <c r="L46" s="3"/>
    </row>
    <row r="47" spans="1:1024 1027:2047 2050:3070 3073:4096 4099:5119 5122:6142 6145:7168 7171:8191 8194:9214 9217:10240 10243:11263 11266:12286 12289:13312 13315:14335 14338:15358 15361:16384" s="9" customFormat="1" ht="15" customHeight="1" x14ac:dyDescent="0.45">
      <c r="A47" s="12"/>
      <c r="B47" s="36" t="s">
        <v>42</v>
      </c>
      <c r="C47" s="36"/>
      <c r="D47" s="36"/>
      <c r="E47"/>
      <c r="F47" s="36"/>
      <c r="G47"/>
      <c r="H47" s="29">
        <v>55000</v>
      </c>
      <c r="I47"/>
      <c r="J47" s="38">
        <f>H47/12</f>
        <v>4583.333333333333</v>
      </c>
      <c r="K47"/>
      <c r="L47" s="7"/>
      <c r="M47"/>
      <c r="O47"/>
      <c r="Q47"/>
      <c r="S47"/>
      <c r="U47"/>
      <c r="W47"/>
      <c r="Y47"/>
      <c r="AA47"/>
      <c r="AC47"/>
      <c r="AE47"/>
      <c r="AG47"/>
    </row>
    <row r="48" spans="1:1024 1027:2047 2050:3070 3073:4096 4099:5119 5122:6142 6145:7168 7171:8191 8194:9214 9217:10240 10243:11263 11266:12286 12289:13312 13315:14335 14338:15358 15361:16384" s="9" customFormat="1" ht="15" customHeight="1" x14ac:dyDescent="0.45">
      <c r="A48" s="12"/>
      <c r="B48" s="36" t="s">
        <v>41</v>
      </c>
      <c r="C48" s="36"/>
      <c r="D48" s="36"/>
      <c r="E48"/>
      <c r="F48" s="36"/>
      <c r="G48"/>
      <c r="H48" s="29">
        <v>15000</v>
      </c>
      <c r="I48"/>
      <c r="J48" s="38">
        <f>H48/12</f>
        <v>1250</v>
      </c>
      <c r="K48"/>
      <c r="L48" s="7"/>
      <c r="M48"/>
      <c r="O48"/>
      <c r="Q48"/>
      <c r="S48"/>
      <c r="U48"/>
      <c r="W48"/>
      <c r="Y48"/>
      <c r="AA48"/>
      <c r="AC48"/>
      <c r="AE48"/>
      <c r="AG48"/>
    </row>
    <row r="49" spans="1:33" s="9" customFormat="1" ht="15" customHeight="1" x14ac:dyDescent="0.45">
      <c r="A49" s="12"/>
      <c r="B49" s="36" t="s">
        <v>40</v>
      </c>
      <c r="C49" s="36"/>
      <c r="D49" s="36"/>
      <c r="E49"/>
      <c r="F49" s="36"/>
      <c r="G49"/>
      <c r="H49" s="29">
        <v>2875</v>
      </c>
      <c r="I49"/>
      <c r="J49" s="38">
        <f>H49/12</f>
        <v>239.58333333333334</v>
      </c>
      <c r="K49"/>
      <c r="L49" s="7" t="s">
        <v>39</v>
      </c>
      <c r="M49"/>
      <c r="O49"/>
      <c r="Q49"/>
      <c r="S49"/>
      <c r="U49"/>
      <c r="W49"/>
      <c r="Y49"/>
      <c r="AA49"/>
      <c r="AC49"/>
      <c r="AE49"/>
      <c r="AG49"/>
    </row>
    <row r="50" spans="1:33" s="9" customFormat="1" ht="15" customHeight="1" x14ac:dyDescent="0.45">
      <c r="A50" s="12"/>
      <c r="B50" s="36" t="s">
        <v>38</v>
      </c>
      <c r="C50" s="36"/>
      <c r="D50" s="36"/>
      <c r="E50"/>
      <c r="F50" s="36"/>
      <c r="G50"/>
      <c r="H50" s="29">
        <v>2600</v>
      </c>
      <c r="I50"/>
      <c r="J50" s="38">
        <f>H50/12</f>
        <v>216.66666666666666</v>
      </c>
      <c r="K50"/>
      <c r="L50" s="7" t="s">
        <v>37</v>
      </c>
      <c r="M50"/>
      <c r="O50"/>
      <c r="Q50"/>
      <c r="S50"/>
      <c r="U50"/>
      <c r="W50"/>
      <c r="Y50"/>
      <c r="AA50"/>
      <c r="AC50"/>
      <c r="AE50"/>
      <c r="AG50"/>
    </row>
    <row r="51" spans="1:33" s="9" customFormat="1" ht="15" customHeight="1" x14ac:dyDescent="0.45">
      <c r="A51" s="12"/>
      <c r="B51" s="36" t="s">
        <v>36</v>
      </c>
      <c r="C51" s="36"/>
      <c r="D51" s="36"/>
      <c r="E51"/>
      <c r="F51" s="36"/>
      <c r="G51"/>
      <c r="H51" s="29">
        <f>1000+30*12+50</f>
        <v>1410</v>
      </c>
      <c r="I51"/>
      <c r="J51" s="38">
        <f>H51/12</f>
        <v>117.5</v>
      </c>
      <c r="K51"/>
      <c r="L51" s="7" t="s">
        <v>35</v>
      </c>
      <c r="M51"/>
      <c r="O51"/>
      <c r="Q51"/>
      <c r="S51"/>
      <c r="U51"/>
      <c r="W51"/>
      <c r="Y51"/>
      <c r="AA51"/>
      <c r="AC51"/>
      <c r="AE51"/>
      <c r="AG51"/>
    </row>
    <row r="52" spans="1:33" s="9" customFormat="1" ht="15" customHeight="1" x14ac:dyDescent="0.45">
      <c r="A52" s="12"/>
      <c r="B52" s="11" t="s">
        <v>0</v>
      </c>
      <c r="C52" s="11"/>
      <c r="D52" s="11"/>
      <c r="E52"/>
      <c r="F52" s="11"/>
      <c r="G52"/>
      <c r="H52" s="37">
        <f>SUM(H47:H51)</f>
        <v>76885</v>
      </c>
      <c r="I52"/>
      <c r="J52" s="37">
        <f>SUM(J47:J51)</f>
        <v>6407.083333333333</v>
      </c>
      <c r="K52"/>
      <c r="L52" s="10"/>
      <c r="M52"/>
      <c r="O52"/>
      <c r="Q52"/>
      <c r="S52"/>
      <c r="U52"/>
      <c r="W52"/>
      <c r="Y52"/>
      <c r="AA52"/>
      <c r="AC52"/>
      <c r="AE52"/>
      <c r="AG52"/>
    </row>
    <row r="54" spans="1:33" s="13" customFormat="1" x14ac:dyDescent="0.45">
      <c r="A54" s="12"/>
      <c r="B54" s="11"/>
      <c r="C54" s="11"/>
      <c r="F54" s="23" t="s">
        <v>79</v>
      </c>
      <c r="G54" s="21"/>
      <c r="H54" s="22"/>
      <c r="I54" s="21"/>
      <c r="J54" s="20"/>
      <c r="K54"/>
      <c r="L54" s="23" t="s">
        <v>34</v>
      </c>
      <c r="M54" s="21"/>
      <c r="N54" s="22"/>
      <c r="O54" s="21"/>
      <c r="P54" s="20"/>
      <c r="Q54"/>
      <c r="W54"/>
      <c r="Y54"/>
      <c r="AA54"/>
      <c r="AC54"/>
      <c r="AE54"/>
      <c r="AG54"/>
    </row>
    <row r="55" spans="1:33" s="13" customFormat="1" x14ac:dyDescent="0.45">
      <c r="A55" s="12"/>
      <c r="B55" s="11"/>
      <c r="C55" s="11"/>
      <c r="F55" s="19" t="s">
        <v>25</v>
      </c>
      <c r="G55"/>
      <c r="H55" s="19" t="s">
        <v>24</v>
      </c>
      <c r="I55"/>
      <c r="J55" s="19" t="s">
        <v>23</v>
      </c>
      <c r="K55"/>
      <c r="L55" s="19" t="s">
        <v>25</v>
      </c>
      <c r="M55"/>
      <c r="N55" s="19" t="s">
        <v>24</v>
      </c>
      <c r="O55"/>
      <c r="P55" s="19" t="s">
        <v>23</v>
      </c>
      <c r="Q55"/>
      <c r="W55"/>
      <c r="Y55"/>
      <c r="AA55"/>
      <c r="AC55"/>
      <c r="AE55"/>
      <c r="AG55"/>
    </row>
    <row r="56" spans="1:33" s="13" customFormat="1" x14ac:dyDescent="0.45">
      <c r="A56" s="12"/>
      <c r="B56" s="3" t="s">
        <v>22</v>
      </c>
      <c r="C56" s="11"/>
      <c r="D56" s="11"/>
      <c r="E56"/>
      <c r="F56" s="68">
        <v>4</v>
      </c>
      <c r="G56"/>
      <c r="H56" s="36">
        <f>F56</f>
        <v>4</v>
      </c>
      <c r="I56"/>
      <c r="J56" s="36">
        <f>H56</f>
        <v>4</v>
      </c>
      <c r="K56"/>
      <c r="L56" s="1">
        <f>F56*$J$52</f>
        <v>25628.333333333332</v>
      </c>
      <c r="M56"/>
      <c r="N56" s="1">
        <f>H56*$J$52</f>
        <v>25628.333333333332</v>
      </c>
      <c r="O56"/>
      <c r="P56" s="1">
        <f>J56*$J$52</f>
        <v>25628.333333333332</v>
      </c>
      <c r="Q56"/>
      <c r="W56"/>
      <c r="Y56"/>
      <c r="AA56"/>
      <c r="AC56"/>
      <c r="AE56"/>
      <c r="AG56"/>
    </row>
    <row r="57" spans="1:33" s="13" customFormat="1" x14ac:dyDescent="0.45">
      <c r="A57" s="12"/>
      <c r="B57" s="3" t="s">
        <v>21</v>
      </c>
      <c r="C57" s="11"/>
      <c r="D57" s="11"/>
      <c r="E57"/>
      <c r="F57" s="36">
        <f>F56</f>
        <v>4</v>
      </c>
      <c r="G57"/>
      <c r="H57" s="36">
        <f t="shared" ref="H57:H67" si="11">F57</f>
        <v>4</v>
      </c>
      <c r="I57"/>
      <c r="J57" s="36">
        <f t="shared" ref="J57:J64" si="12">H57</f>
        <v>4</v>
      </c>
      <c r="K57"/>
      <c r="L57" s="1">
        <f t="shared" ref="L57:P67" si="13">F57*$J$52</f>
        <v>25628.333333333332</v>
      </c>
      <c r="M57"/>
      <c r="N57" s="1">
        <f t="shared" si="13"/>
        <v>25628.333333333332</v>
      </c>
      <c r="O57"/>
      <c r="P57" s="1">
        <f t="shared" si="13"/>
        <v>25628.333333333332</v>
      </c>
      <c r="Q57"/>
      <c r="W57"/>
      <c r="Y57"/>
      <c r="AA57"/>
      <c r="AC57"/>
      <c r="AE57"/>
      <c r="AG57"/>
    </row>
    <row r="58" spans="1:33" s="13" customFormat="1" x14ac:dyDescent="0.45">
      <c r="A58" s="12"/>
      <c r="B58" s="3" t="s">
        <v>20</v>
      </c>
      <c r="C58" s="11"/>
      <c r="D58" s="11"/>
      <c r="E58"/>
      <c r="F58" s="36">
        <f t="shared" ref="F58:F67" si="14">F57</f>
        <v>4</v>
      </c>
      <c r="G58"/>
      <c r="H58" s="36">
        <f t="shared" si="11"/>
        <v>4</v>
      </c>
      <c r="I58"/>
      <c r="J58" s="36">
        <f t="shared" si="12"/>
        <v>4</v>
      </c>
      <c r="K58"/>
      <c r="L58" s="1">
        <f t="shared" si="13"/>
        <v>25628.333333333332</v>
      </c>
      <c r="M58"/>
      <c r="N58" s="1">
        <f t="shared" si="13"/>
        <v>25628.333333333332</v>
      </c>
      <c r="O58"/>
      <c r="P58" s="1">
        <f t="shared" si="13"/>
        <v>25628.333333333332</v>
      </c>
      <c r="Q58"/>
      <c r="W58"/>
      <c r="Y58"/>
      <c r="AA58"/>
      <c r="AC58"/>
      <c r="AE58"/>
      <c r="AG58"/>
    </row>
    <row r="59" spans="1:33" s="13" customFormat="1" x14ac:dyDescent="0.45">
      <c r="A59" s="12"/>
      <c r="B59" s="3" t="s">
        <v>19</v>
      </c>
      <c r="C59" s="11"/>
      <c r="D59" s="11"/>
      <c r="E59"/>
      <c r="F59" s="36">
        <f t="shared" si="14"/>
        <v>4</v>
      </c>
      <c r="G59"/>
      <c r="H59" s="36">
        <f t="shared" si="11"/>
        <v>4</v>
      </c>
      <c r="I59"/>
      <c r="J59" s="36">
        <f t="shared" si="12"/>
        <v>4</v>
      </c>
      <c r="K59"/>
      <c r="L59" s="1">
        <f t="shared" si="13"/>
        <v>25628.333333333332</v>
      </c>
      <c r="M59"/>
      <c r="N59" s="1">
        <f t="shared" si="13"/>
        <v>25628.333333333332</v>
      </c>
      <c r="O59"/>
      <c r="P59" s="1">
        <f t="shared" si="13"/>
        <v>25628.333333333332</v>
      </c>
      <c r="Q59"/>
      <c r="W59"/>
      <c r="Y59"/>
      <c r="AA59"/>
      <c r="AC59"/>
      <c r="AE59"/>
      <c r="AG59"/>
    </row>
    <row r="60" spans="1:33" s="13" customFormat="1" x14ac:dyDescent="0.45">
      <c r="A60" s="12"/>
      <c r="B60" s="3" t="s">
        <v>18</v>
      </c>
      <c r="C60" s="11"/>
      <c r="D60" s="11"/>
      <c r="E60"/>
      <c r="F60" s="36">
        <f t="shared" si="14"/>
        <v>4</v>
      </c>
      <c r="G60"/>
      <c r="H60" s="36">
        <f t="shared" si="11"/>
        <v>4</v>
      </c>
      <c r="I60"/>
      <c r="J60" s="36">
        <f t="shared" si="12"/>
        <v>4</v>
      </c>
      <c r="K60"/>
      <c r="L60" s="1">
        <f t="shared" si="13"/>
        <v>25628.333333333332</v>
      </c>
      <c r="M60"/>
      <c r="N60" s="1">
        <f t="shared" si="13"/>
        <v>25628.333333333332</v>
      </c>
      <c r="O60"/>
      <c r="P60" s="1">
        <f t="shared" si="13"/>
        <v>25628.333333333332</v>
      </c>
      <c r="Q60"/>
      <c r="W60"/>
      <c r="Y60"/>
      <c r="AA60"/>
      <c r="AC60"/>
      <c r="AE60"/>
      <c r="AG60"/>
    </row>
    <row r="61" spans="1:33" s="13" customFormat="1" x14ac:dyDescent="0.45">
      <c r="A61" s="12"/>
      <c r="B61" s="3" t="s">
        <v>17</v>
      </c>
      <c r="C61" s="11"/>
      <c r="D61" s="11"/>
      <c r="E61"/>
      <c r="F61" s="36">
        <f t="shared" si="14"/>
        <v>4</v>
      </c>
      <c r="G61"/>
      <c r="H61" s="36">
        <f t="shared" si="11"/>
        <v>4</v>
      </c>
      <c r="I61"/>
      <c r="J61" s="36">
        <f t="shared" si="12"/>
        <v>4</v>
      </c>
      <c r="K61"/>
      <c r="L61" s="1">
        <f t="shared" si="13"/>
        <v>25628.333333333332</v>
      </c>
      <c r="M61"/>
      <c r="N61" s="1">
        <f t="shared" si="13"/>
        <v>25628.333333333332</v>
      </c>
      <c r="O61"/>
      <c r="P61" s="1">
        <f t="shared" si="13"/>
        <v>25628.333333333332</v>
      </c>
      <c r="Q61"/>
      <c r="W61"/>
      <c r="Y61"/>
      <c r="AA61"/>
      <c r="AC61"/>
      <c r="AE61"/>
      <c r="AG61"/>
    </row>
    <row r="62" spans="1:33" s="13" customFormat="1" x14ac:dyDescent="0.45">
      <c r="A62" s="12"/>
      <c r="B62" s="3" t="s">
        <v>16</v>
      </c>
      <c r="C62" s="11"/>
      <c r="D62" s="11"/>
      <c r="E62"/>
      <c r="F62" s="36">
        <f t="shared" si="14"/>
        <v>4</v>
      </c>
      <c r="G62"/>
      <c r="H62" s="36">
        <f t="shared" si="11"/>
        <v>4</v>
      </c>
      <c r="I62"/>
      <c r="J62" s="36">
        <f t="shared" si="12"/>
        <v>4</v>
      </c>
      <c r="K62"/>
      <c r="L62" s="1">
        <f t="shared" si="13"/>
        <v>25628.333333333332</v>
      </c>
      <c r="M62"/>
      <c r="N62" s="1">
        <f t="shared" si="13"/>
        <v>25628.333333333332</v>
      </c>
      <c r="O62"/>
      <c r="P62" s="1">
        <f t="shared" si="13"/>
        <v>25628.333333333332</v>
      </c>
      <c r="Q62"/>
      <c r="W62"/>
      <c r="Y62"/>
      <c r="AA62"/>
      <c r="AC62"/>
      <c r="AE62"/>
      <c r="AG62"/>
    </row>
    <row r="63" spans="1:33" s="13" customFormat="1" x14ac:dyDescent="0.45">
      <c r="A63" s="12"/>
      <c r="B63" s="3" t="s">
        <v>15</v>
      </c>
      <c r="C63" s="11"/>
      <c r="D63" s="11"/>
      <c r="E63"/>
      <c r="F63" s="36">
        <f t="shared" si="14"/>
        <v>4</v>
      </c>
      <c r="G63"/>
      <c r="H63" s="36">
        <f t="shared" si="11"/>
        <v>4</v>
      </c>
      <c r="I63"/>
      <c r="J63" s="36">
        <f t="shared" si="12"/>
        <v>4</v>
      </c>
      <c r="K63"/>
      <c r="L63" s="1">
        <f t="shared" si="13"/>
        <v>25628.333333333332</v>
      </c>
      <c r="M63"/>
      <c r="N63" s="1">
        <f t="shared" si="13"/>
        <v>25628.333333333332</v>
      </c>
      <c r="O63"/>
      <c r="P63" s="1">
        <f t="shared" si="13"/>
        <v>25628.333333333332</v>
      </c>
      <c r="Q63"/>
      <c r="W63"/>
      <c r="Y63"/>
      <c r="AA63"/>
      <c r="AC63"/>
      <c r="AE63"/>
      <c r="AG63"/>
    </row>
    <row r="64" spans="1:33" s="13" customFormat="1" x14ac:dyDescent="0.45">
      <c r="A64" s="12"/>
      <c r="B64" s="3" t="s">
        <v>14</v>
      </c>
      <c r="C64" s="11"/>
      <c r="D64" s="11"/>
      <c r="E64"/>
      <c r="F64" s="36">
        <f t="shared" si="14"/>
        <v>4</v>
      </c>
      <c r="G64"/>
      <c r="H64" s="36">
        <f t="shared" si="11"/>
        <v>4</v>
      </c>
      <c r="I64"/>
      <c r="J64" s="36">
        <f t="shared" si="12"/>
        <v>4</v>
      </c>
      <c r="K64"/>
      <c r="L64" s="1">
        <f t="shared" si="13"/>
        <v>25628.333333333332</v>
      </c>
      <c r="M64"/>
      <c r="N64" s="1">
        <f t="shared" si="13"/>
        <v>25628.333333333332</v>
      </c>
      <c r="O64"/>
      <c r="P64" s="1">
        <f t="shared" si="13"/>
        <v>25628.333333333332</v>
      </c>
      <c r="Q64"/>
      <c r="W64"/>
      <c r="Y64"/>
      <c r="AA64"/>
      <c r="AC64"/>
      <c r="AE64"/>
      <c r="AG64"/>
    </row>
    <row r="65" spans="1:33" s="13" customFormat="1" x14ac:dyDescent="0.45">
      <c r="A65" s="12"/>
      <c r="B65" s="3" t="s">
        <v>13</v>
      </c>
      <c r="C65" s="11"/>
      <c r="D65" s="11"/>
      <c r="E65"/>
      <c r="F65" s="36">
        <f t="shared" si="14"/>
        <v>4</v>
      </c>
      <c r="G65"/>
      <c r="H65" s="36">
        <f t="shared" si="11"/>
        <v>4</v>
      </c>
      <c r="I65"/>
      <c r="J65" s="68">
        <v>0</v>
      </c>
      <c r="K65"/>
      <c r="L65" s="1">
        <f t="shared" si="13"/>
        <v>25628.333333333332</v>
      </c>
      <c r="M65"/>
      <c r="N65" s="1">
        <f t="shared" si="13"/>
        <v>25628.333333333332</v>
      </c>
      <c r="O65"/>
      <c r="P65" s="1">
        <f t="shared" si="13"/>
        <v>0</v>
      </c>
      <c r="Q65"/>
      <c r="W65"/>
      <c r="Y65"/>
      <c r="AA65"/>
      <c r="AC65"/>
      <c r="AE65"/>
      <c r="AG65"/>
    </row>
    <row r="66" spans="1:33" s="13" customFormat="1" x14ac:dyDescent="0.45">
      <c r="A66" s="12"/>
      <c r="B66" s="3" t="s">
        <v>12</v>
      </c>
      <c r="C66" s="11"/>
      <c r="D66" s="11"/>
      <c r="E66"/>
      <c r="F66" s="36">
        <f t="shared" si="14"/>
        <v>4</v>
      </c>
      <c r="G66"/>
      <c r="H66" s="36">
        <f t="shared" si="11"/>
        <v>4</v>
      </c>
      <c r="I66"/>
      <c r="J66" s="68">
        <v>0</v>
      </c>
      <c r="K66"/>
      <c r="L66" s="1">
        <f t="shared" si="13"/>
        <v>25628.333333333332</v>
      </c>
      <c r="M66"/>
      <c r="N66" s="1">
        <f t="shared" si="13"/>
        <v>25628.333333333332</v>
      </c>
      <c r="O66"/>
      <c r="P66" s="1">
        <f t="shared" si="13"/>
        <v>0</v>
      </c>
      <c r="Q66"/>
      <c r="W66"/>
      <c r="Y66"/>
      <c r="AA66"/>
      <c r="AC66"/>
      <c r="AE66"/>
      <c r="AG66"/>
    </row>
    <row r="67" spans="1:33" s="13" customFormat="1" x14ac:dyDescent="0.45">
      <c r="A67" s="12"/>
      <c r="B67" s="3" t="s">
        <v>11</v>
      </c>
      <c r="C67" s="11"/>
      <c r="D67" s="11"/>
      <c r="E67"/>
      <c r="F67" s="36">
        <f t="shared" si="14"/>
        <v>4</v>
      </c>
      <c r="G67"/>
      <c r="H67" s="36">
        <f t="shared" si="11"/>
        <v>4</v>
      </c>
      <c r="I67"/>
      <c r="J67" s="68">
        <v>0</v>
      </c>
      <c r="K67"/>
      <c r="L67" s="1">
        <f t="shared" si="13"/>
        <v>25628.333333333332</v>
      </c>
      <c r="M67"/>
      <c r="N67" s="1">
        <f t="shared" si="13"/>
        <v>25628.333333333332</v>
      </c>
      <c r="O67"/>
      <c r="P67" s="1">
        <f t="shared" si="13"/>
        <v>0</v>
      </c>
      <c r="Q67"/>
      <c r="W67"/>
      <c r="Y67"/>
      <c r="AA67"/>
      <c r="AC67"/>
      <c r="AE67"/>
      <c r="AG67"/>
    </row>
    <row r="68" spans="1:33" s="13" customFormat="1" x14ac:dyDescent="0.45">
      <c r="A68" s="12"/>
      <c r="B68" s="3" t="s">
        <v>10</v>
      </c>
      <c r="C68" s="11"/>
      <c r="D68" s="11"/>
      <c r="E68"/>
      <c r="F68" s="11"/>
      <c r="G68"/>
      <c r="I68"/>
      <c r="J68" s="10"/>
      <c r="K68"/>
      <c r="L68" s="18">
        <f>SUM(L56:L67)</f>
        <v>307540</v>
      </c>
      <c r="M68"/>
      <c r="N68" s="18">
        <f>SUM(N56:N67)</f>
        <v>307540</v>
      </c>
      <c r="O68"/>
      <c r="P68" s="18">
        <f>SUM(P56:P67)</f>
        <v>230655.00000000003</v>
      </c>
      <c r="Q68"/>
      <c r="W68"/>
      <c r="Y68"/>
      <c r="AA68"/>
      <c r="AC68"/>
      <c r="AE68"/>
      <c r="AG68"/>
    </row>
    <row r="69" spans="1:33" s="13" customFormat="1" ht="14.65" thickBot="1" x14ac:dyDescent="0.5">
      <c r="A69" s="12"/>
      <c r="B69" s="11"/>
      <c r="C69" s="11"/>
      <c r="D69" s="11"/>
      <c r="E69"/>
      <c r="F69" s="11"/>
      <c r="G69"/>
      <c r="H69" s="10"/>
      <c r="I69"/>
      <c r="J69" s="10"/>
      <c r="K69"/>
      <c r="L69" s="10"/>
      <c r="M69"/>
      <c r="O69"/>
      <c r="P69" s="9"/>
      <c r="Q69"/>
      <c r="R69" s="9"/>
      <c r="S69"/>
      <c r="U69"/>
      <c r="W69"/>
      <c r="Y69"/>
      <c r="AA69"/>
      <c r="AC69"/>
      <c r="AE69"/>
      <c r="AG69"/>
    </row>
    <row r="70" spans="1:33" s="13" customFormat="1" ht="14.65" thickBot="1" x14ac:dyDescent="0.5">
      <c r="A70" s="12"/>
      <c r="B70" s="17" t="str">
        <f>"Total Cost of "&amp;A44</f>
        <v>Total Cost of Problem Solving Specialists</v>
      </c>
      <c r="C70" s="16"/>
      <c r="D70" s="16"/>
      <c r="E70" s="15"/>
      <c r="F70" s="15"/>
      <c r="G70" s="15"/>
      <c r="H70" s="14">
        <f>SUM(L68:P68)</f>
        <v>845735</v>
      </c>
      <c r="I70"/>
      <c r="J70" s="10"/>
      <c r="K70"/>
      <c r="L70" s="10"/>
      <c r="M70"/>
      <c r="O70"/>
      <c r="P70" s="9"/>
      <c r="Q70"/>
      <c r="R70" s="9"/>
      <c r="S70"/>
      <c r="U70"/>
      <c r="W70"/>
      <c r="Y70"/>
      <c r="AA70"/>
      <c r="AC70"/>
      <c r="AE70"/>
      <c r="AG70"/>
    </row>
    <row r="71" spans="1:33" ht="14.65" thickBot="1" x14ac:dyDescent="0.5">
      <c r="Z71" s="13"/>
    </row>
    <row r="72" spans="1:33" ht="14.65" thickBot="1" x14ac:dyDescent="0.5">
      <c r="A72" s="28" t="s">
        <v>59</v>
      </c>
      <c r="B72" s="27"/>
      <c r="C72" s="27"/>
      <c r="D72" s="26"/>
    </row>
    <row r="73" spans="1:33" s="49" customFormat="1" x14ac:dyDescent="0.45">
      <c r="A73" s="49" t="s">
        <v>57</v>
      </c>
      <c r="E73" s="50"/>
      <c r="F73" s="51">
        <v>0.1</v>
      </c>
      <c r="G73" s="50"/>
      <c r="I73" s="50"/>
      <c r="M73" s="50"/>
      <c r="O73" s="50"/>
      <c r="Q73" s="50"/>
      <c r="S73" s="50"/>
      <c r="U73" s="50"/>
      <c r="W73" s="50"/>
      <c r="Y73" s="50"/>
      <c r="AA73" s="50"/>
      <c r="AC73" s="50"/>
      <c r="AE73" s="50"/>
      <c r="AG73" s="50"/>
    </row>
    <row r="75" spans="1:33" x14ac:dyDescent="0.45">
      <c r="F75" s="23" t="s">
        <v>60</v>
      </c>
      <c r="G75" s="21"/>
      <c r="H75" s="22"/>
      <c r="I75" s="21"/>
      <c r="J75" s="20"/>
    </row>
    <row r="76" spans="1:33" x14ac:dyDescent="0.45">
      <c r="F76" s="19" t="s">
        <v>25</v>
      </c>
      <c r="H76" s="19" t="s">
        <v>24</v>
      </c>
      <c r="J76" s="19" t="s">
        <v>23</v>
      </c>
    </row>
    <row r="77" spans="1:33" x14ac:dyDescent="0.45">
      <c r="B77" s="3" t="str">
        <f>B42</f>
        <v>Total Cost of Rental Subsidy</v>
      </c>
      <c r="F77" s="52">
        <f>F40+L40</f>
        <v>4914000</v>
      </c>
      <c r="H77" s="52">
        <f>H40+N40</f>
        <v>5241600</v>
      </c>
      <c r="J77" s="52">
        <f>J40+P40</f>
        <v>4258800</v>
      </c>
    </row>
    <row r="78" spans="1:33" x14ac:dyDescent="0.45">
      <c r="B78" s="3" t="str">
        <f>B70</f>
        <v>Total Cost of Problem Solving Specialists</v>
      </c>
      <c r="F78" s="52">
        <f>L68</f>
        <v>307540</v>
      </c>
      <c r="H78" s="52">
        <f>N68</f>
        <v>307540</v>
      </c>
      <c r="J78" s="52">
        <f>P68</f>
        <v>230655.00000000003</v>
      </c>
    </row>
    <row r="79" spans="1:33" x14ac:dyDescent="0.45">
      <c r="B79" s="3" t="s">
        <v>58</v>
      </c>
      <c r="F79" s="54">
        <f>SUM(F77:F78)</f>
        <v>5221540</v>
      </c>
      <c r="H79" s="54">
        <f>SUM(H77:H78)</f>
        <v>5549140</v>
      </c>
      <c r="J79" s="54">
        <f>SUM(J77:J78)</f>
        <v>4489455</v>
      </c>
    </row>
    <row r="80" spans="1:33" x14ac:dyDescent="0.45">
      <c r="B80" s="3" t="str">
        <f>"Cost of Adminstration ("&amp;TEXT(F73,"0.0%")&amp;")"</f>
        <v>Cost of Adminstration (10.0%)</v>
      </c>
      <c r="F80" s="55">
        <f>$F$73*F79</f>
        <v>522154</v>
      </c>
      <c r="H80" s="55">
        <f>$F$73*H79</f>
        <v>554914</v>
      </c>
      <c r="J80" s="55">
        <f>$F$73*J79</f>
        <v>448945.5</v>
      </c>
    </row>
    <row r="81" spans="1:33" x14ac:dyDescent="0.45">
      <c r="B81" s="11"/>
      <c r="F81" s="55"/>
      <c r="H81" s="55"/>
      <c r="J81" s="55"/>
    </row>
    <row r="82" spans="1:33" x14ac:dyDescent="0.45">
      <c r="B82" s="3" t="s">
        <v>22</v>
      </c>
      <c r="F82" s="55">
        <f t="shared" ref="F82:F93" si="15">F$80/12</f>
        <v>43512.833333333336</v>
      </c>
      <c r="H82" s="55">
        <f t="shared" ref="H82:H93" si="16">H$80/12</f>
        <v>46242.833333333336</v>
      </c>
      <c r="J82" s="55">
        <f t="shared" ref="J82:J93" si="17">J$80/12</f>
        <v>37412.125</v>
      </c>
    </row>
    <row r="83" spans="1:33" x14ac:dyDescent="0.45">
      <c r="B83" s="3" t="s">
        <v>21</v>
      </c>
      <c r="F83" s="55">
        <f t="shared" si="15"/>
        <v>43512.833333333336</v>
      </c>
      <c r="H83" s="55">
        <f t="shared" si="16"/>
        <v>46242.833333333336</v>
      </c>
      <c r="J83" s="55">
        <f t="shared" si="17"/>
        <v>37412.125</v>
      </c>
    </row>
    <row r="84" spans="1:33" x14ac:dyDescent="0.45">
      <c r="B84" s="3" t="s">
        <v>20</v>
      </c>
      <c r="F84" s="55">
        <f t="shared" si="15"/>
        <v>43512.833333333336</v>
      </c>
      <c r="H84" s="55">
        <f t="shared" si="16"/>
        <v>46242.833333333336</v>
      </c>
      <c r="J84" s="55">
        <f t="shared" si="17"/>
        <v>37412.125</v>
      </c>
    </row>
    <row r="85" spans="1:33" x14ac:dyDescent="0.45">
      <c r="B85" s="3" t="s">
        <v>19</v>
      </c>
      <c r="F85" s="55">
        <f t="shared" si="15"/>
        <v>43512.833333333336</v>
      </c>
      <c r="H85" s="55">
        <f t="shared" si="16"/>
        <v>46242.833333333336</v>
      </c>
      <c r="J85" s="55">
        <f t="shared" si="17"/>
        <v>37412.125</v>
      </c>
    </row>
    <row r="86" spans="1:33" x14ac:dyDescent="0.45">
      <c r="B86" s="3" t="s">
        <v>18</v>
      </c>
      <c r="F86" s="55">
        <f t="shared" si="15"/>
        <v>43512.833333333336</v>
      </c>
      <c r="H86" s="55">
        <f t="shared" si="16"/>
        <v>46242.833333333336</v>
      </c>
      <c r="J86" s="55">
        <f t="shared" si="17"/>
        <v>37412.125</v>
      </c>
    </row>
    <row r="87" spans="1:33" x14ac:dyDescent="0.45">
      <c r="B87" s="3" t="s">
        <v>17</v>
      </c>
      <c r="F87" s="55">
        <f t="shared" si="15"/>
        <v>43512.833333333336</v>
      </c>
      <c r="H87" s="55">
        <f t="shared" si="16"/>
        <v>46242.833333333336</v>
      </c>
      <c r="J87" s="55">
        <f t="shared" si="17"/>
        <v>37412.125</v>
      </c>
    </row>
    <row r="88" spans="1:33" x14ac:dyDescent="0.45">
      <c r="B88" s="3" t="s">
        <v>16</v>
      </c>
      <c r="F88" s="55">
        <f t="shared" si="15"/>
        <v>43512.833333333336</v>
      </c>
      <c r="H88" s="55">
        <f t="shared" si="16"/>
        <v>46242.833333333336</v>
      </c>
      <c r="J88" s="55">
        <f t="shared" si="17"/>
        <v>37412.125</v>
      </c>
    </row>
    <row r="89" spans="1:33" x14ac:dyDescent="0.45">
      <c r="B89" s="3" t="s">
        <v>15</v>
      </c>
      <c r="F89" s="55">
        <f t="shared" si="15"/>
        <v>43512.833333333336</v>
      </c>
      <c r="H89" s="55">
        <f t="shared" si="16"/>
        <v>46242.833333333336</v>
      </c>
      <c r="J89" s="55">
        <f t="shared" si="17"/>
        <v>37412.125</v>
      </c>
    </row>
    <row r="90" spans="1:33" x14ac:dyDescent="0.45">
      <c r="B90" s="3" t="s">
        <v>14</v>
      </c>
      <c r="F90" s="55">
        <f t="shared" si="15"/>
        <v>43512.833333333336</v>
      </c>
      <c r="H90" s="55">
        <f t="shared" si="16"/>
        <v>46242.833333333336</v>
      </c>
      <c r="J90" s="55">
        <f t="shared" si="17"/>
        <v>37412.125</v>
      </c>
    </row>
    <row r="91" spans="1:33" x14ac:dyDescent="0.45">
      <c r="B91" s="3" t="s">
        <v>13</v>
      </c>
      <c r="F91" s="55">
        <f t="shared" si="15"/>
        <v>43512.833333333336</v>
      </c>
      <c r="H91" s="55">
        <f t="shared" si="16"/>
        <v>46242.833333333336</v>
      </c>
      <c r="J91" s="55">
        <f t="shared" si="17"/>
        <v>37412.125</v>
      </c>
    </row>
    <row r="92" spans="1:33" x14ac:dyDescent="0.45">
      <c r="B92" s="3" t="s">
        <v>12</v>
      </c>
      <c r="F92" s="55">
        <f t="shared" si="15"/>
        <v>43512.833333333336</v>
      </c>
      <c r="H92" s="55">
        <f t="shared" si="16"/>
        <v>46242.833333333336</v>
      </c>
      <c r="J92" s="55">
        <f t="shared" si="17"/>
        <v>37412.125</v>
      </c>
    </row>
    <row r="93" spans="1:33" x14ac:dyDescent="0.45">
      <c r="B93" s="3" t="s">
        <v>11</v>
      </c>
      <c r="F93" s="55">
        <f t="shared" si="15"/>
        <v>43512.833333333336</v>
      </c>
      <c r="H93" s="55">
        <f t="shared" si="16"/>
        <v>46242.833333333336</v>
      </c>
      <c r="J93" s="55">
        <f t="shared" si="17"/>
        <v>37412.125</v>
      </c>
    </row>
    <row r="94" spans="1:33" s="13" customFormat="1" x14ac:dyDescent="0.45">
      <c r="A94" s="12"/>
      <c r="B94" s="3" t="s">
        <v>10</v>
      </c>
      <c r="C94" s="11"/>
      <c r="D94" s="11"/>
      <c r="E94"/>
      <c r="F94" s="18">
        <f>SUM(F82:F93)</f>
        <v>522153.99999999994</v>
      </c>
      <c r="G94"/>
      <c r="H94" s="18">
        <f>SUM(H82:H93)</f>
        <v>554913.99999999988</v>
      </c>
      <c r="I94"/>
      <c r="J94" s="18">
        <f>SUM(J82:J93)</f>
        <v>448945.5</v>
      </c>
      <c r="K94"/>
      <c r="L94" s="4"/>
      <c r="M94"/>
      <c r="N94" s="3"/>
      <c r="O94"/>
      <c r="P94" s="3"/>
      <c r="Q94"/>
      <c r="R94" s="9"/>
      <c r="S94"/>
      <c r="U94"/>
      <c r="W94"/>
      <c r="Y94"/>
      <c r="AA94"/>
      <c r="AC94"/>
      <c r="AE94"/>
      <c r="AG94"/>
    </row>
    <row r="95" spans="1:33" ht="14.65" thickBot="1" x14ac:dyDescent="0.5">
      <c r="F95" s="55"/>
      <c r="H95" s="55"/>
      <c r="J95" s="55"/>
    </row>
    <row r="96" spans="1:33" s="13" customFormat="1" ht="14.65" thickBot="1" x14ac:dyDescent="0.5">
      <c r="A96" s="12"/>
      <c r="B96" s="17" t="str">
        <f>"Total Cost of "&amp;A72</f>
        <v>Total Cost of Administration</v>
      </c>
      <c r="C96" s="16"/>
      <c r="D96" s="16"/>
      <c r="E96" s="15"/>
      <c r="F96" s="15"/>
      <c r="G96" s="15"/>
      <c r="H96" s="14">
        <f>SUM(F94:J94)</f>
        <v>1526013.4999999998</v>
      </c>
      <c r="I96"/>
      <c r="J96" s="10"/>
      <c r="K96"/>
      <c r="L96" s="10"/>
      <c r="M96"/>
      <c r="O96"/>
      <c r="P96" s="9"/>
      <c r="Q96"/>
      <c r="R96" s="9"/>
      <c r="S96"/>
      <c r="U96"/>
      <c r="W96"/>
      <c r="Y96"/>
      <c r="AA96"/>
      <c r="AC96"/>
      <c r="AE96"/>
      <c r="AG96"/>
    </row>
    <row r="97" spans="1:10" ht="14.65" thickBot="1" x14ac:dyDescent="0.5">
      <c r="F97" s="55"/>
      <c r="H97" s="55"/>
      <c r="J97" s="55"/>
    </row>
    <row r="98" spans="1:10" ht="14.65" thickBot="1" x14ac:dyDescent="0.5">
      <c r="A98" s="28" t="s">
        <v>63</v>
      </c>
      <c r="B98" s="27"/>
      <c r="C98" s="27"/>
      <c r="D98" s="26"/>
    </row>
    <row r="99" spans="1:10" customFormat="1" x14ac:dyDescent="0.45">
      <c r="F99" s="19" t="s">
        <v>25</v>
      </c>
      <c r="H99" s="19" t="s">
        <v>24</v>
      </c>
      <c r="J99" s="19" t="s">
        <v>23</v>
      </c>
    </row>
    <row r="100" spans="1:10" x14ac:dyDescent="0.45">
      <c r="B100" s="3" t="s">
        <v>22</v>
      </c>
      <c r="F100" s="52">
        <f>F28+L28+L56+F82</f>
        <v>287541.16666666669</v>
      </c>
      <c r="H100" s="52">
        <f>H28+N28+N56+H82</f>
        <v>508671.16666666663</v>
      </c>
      <c r="J100" s="52">
        <f>J28+P28+P56+J82</f>
        <v>499840.45833333331</v>
      </c>
    </row>
    <row r="101" spans="1:10" x14ac:dyDescent="0.45">
      <c r="B101" s="3" t="s">
        <v>21</v>
      </c>
      <c r="F101" s="52">
        <f t="shared" ref="F101:J111" si="18">F29+L29+L57+F83</f>
        <v>396741.16666666663</v>
      </c>
      <c r="H101" s="52">
        <f t="shared" si="18"/>
        <v>508671.16666666663</v>
      </c>
      <c r="J101" s="52">
        <f t="shared" si="18"/>
        <v>499840.45833333331</v>
      </c>
    </row>
    <row r="102" spans="1:10" x14ac:dyDescent="0.45">
      <c r="B102" s="3" t="s">
        <v>20</v>
      </c>
      <c r="F102" s="52">
        <f t="shared" si="18"/>
        <v>505941.16666666663</v>
      </c>
      <c r="H102" s="52">
        <f t="shared" si="18"/>
        <v>508671.16666666663</v>
      </c>
      <c r="J102" s="52">
        <f t="shared" si="18"/>
        <v>499840.45833333331</v>
      </c>
    </row>
    <row r="103" spans="1:10" x14ac:dyDescent="0.45">
      <c r="B103" s="3" t="s">
        <v>19</v>
      </c>
      <c r="F103" s="52">
        <f t="shared" si="18"/>
        <v>505941.16666666663</v>
      </c>
      <c r="H103" s="52">
        <f t="shared" si="18"/>
        <v>508671.16666666663</v>
      </c>
      <c r="J103" s="52">
        <f t="shared" si="18"/>
        <v>499840.45833333331</v>
      </c>
    </row>
    <row r="104" spans="1:10" x14ac:dyDescent="0.45">
      <c r="B104" s="3" t="s">
        <v>18</v>
      </c>
      <c r="F104" s="52">
        <f t="shared" si="18"/>
        <v>505941.16666666663</v>
      </c>
      <c r="H104" s="52">
        <f t="shared" si="18"/>
        <v>508671.16666666663</v>
      </c>
      <c r="J104" s="52">
        <f t="shared" si="18"/>
        <v>499840.45833333331</v>
      </c>
    </row>
    <row r="105" spans="1:10" x14ac:dyDescent="0.45">
      <c r="B105" s="3" t="s">
        <v>17</v>
      </c>
      <c r="F105" s="52">
        <f t="shared" si="18"/>
        <v>505941.16666666663</v>
      </c>
      <c r="H105" s="52">
        <f t="shared" si="18"/>
        <v>508671.16666666663</v>
      </c>
      <c r="J105" s="52">
        <f t="shared" si="18"/>
        <v>499840.45833333331</v>
      </c>
    </row>
    <row r="106" spans="1:10" x14ac:dyDescent="0.45">
      <c r="B106" s="3" t="s">
        <v>16</v>
      </c>
      <c r="F106" s="52">
        <f t="shared" si="18"/>
        <v>505941.16666666663</v>
      </c>
      <c r="H106" s="52">
        <f t="shared" si="18"/>
        <v>508671.16666666663</v>
      </c>
      <c r="J106" s="52">
        <f t="shared" si="18"/>
        <v>499840.45833333331</v>
      </c>
    </row>
    <row r="107" spans="1:10" x14ac:dyDescent="0.45">
      <c r="B107" s="3" t="s">
        <v>15</v>
      </c>
      <c r="F107" s="52">
        <f t="shared" si="18"/>
        <v>505941.16666666663</v>
      </c>
      <c r="H107" s="52">
        <f t="shared" si="18"/>
        <v>508671.16666666663</v>
      </c>
      <c r="J107" s="52">
        <f t="shared" si="18"/>
        <v>499840.45833333331</v>
      </c>
    </row>
    <row r="108" spans="1:10" x14ac:dyDescent="0.45">
      <c r="B108" s="3" t="s">
        <v>14</v>
      </c>
      <c r="F108" s="52">
        <f t="shared" si="18"/>
        <v>505941.16666666663</v>
      </c>
      <c r="H108" s="52">
        <f t="shared" si="18"/>
        <v>508671.16666666663</v>
      </c>
      <c r="J108" s="52">
        <f t="shared" si="18"/>
        <v>499840.45833333331</v>
      </c>
    </row>
    <row r="109" spans="1:10" x14ac:dyDescent="0.45">
      <c r="B109" s="3" t="s">
        <v>13</v>
      </c>
      <c r="F109" s="52">
        <f t="shared" si="18"/>
        <v>505941.16666666663</v>
      </c>
      <c r="H109" s="52">
        <f t="shared" si="18"/>
        <v>508671.16666666663</v>
      </c>
      <c r="J109" s="52">
        <f t="shared" si="18"/>
        <v>255812.125</v>
      </c>
    </row>
    <row r="110" spans="1:10" x14ac:dyDescent="0.45">
      <c r="B110" s="3" t="s">
        <v>12</v>
      </c>
      <c r="F110" s="52">
        <f t="shared" si="18"/>
        <v>505941.16666666663</v>
      </c>
      <c r="H110" s="52">
        <f t="shared" si="18"/>
        <v>508671.16666666663</v>
      </c>
      <c r="J110" s="52">
        <f t="shared" si="18"/>
        <v>146612.125</v>
      </c>
    </row>
    <row r="111" spans="1:10" x14ac:dyDescent="0.45">
      <c r="B111" s="3" t="s">
        <v>11</v>
      </c>
      <c r="F111" s="52">
        <f t="shared" si="18"/>
        <v>505941.16666666663</v>
      </c>
      <c r="H111" s="52">
        <f t="shared" si="18"/>
        <v>508671.16666666663</v>
      </c>
      <c r="J111" s="52">
        <f t="shared" si="18"/>
        <v>37412.125</v>
      </c>
    </row>
    <row r="112" spans="1:10" x14ac:dyDescent="0.45">
      <c r="B112" s="3" t="s">
        <v>10</v>
      </c>
      <c r="F112" s="18">
        <f>SUM(F100:F111)</f>
        <v>5743694</v>
      </c>
      <c r="H112" s="18">
        <f>SUM(H100:H111)</f>
        <v>6104054</v>
      </c>
      <c r="J112" s="18">
        <f>SUM(J100:J111)</f>
        <v>4938400.5</v>
      </c>
    </row>
    <row r="113" spans="1:33" ht="14.65" thickBot="1" x14ac:dyDescent="0.5">
      <c r="F113" s="55"/>
      <c r="H113" s="55"/>
      <c r="J113" s="55"/>
    </row>
    <row r="114" spans="1:33" s="13" customFormat="1" ht="14.65" thickBot="1" x14ac:dyDescent="0.5">
      <c r="A114" s="12"/>
      <c r="B114" s="17" t="str">
        <f>"Total Cost of "&amp;A98</f>
        <v>Total Cost of All Publicly Funded Costs</v>
      </c>
      <c r="C114" s="16"/>
      <c r="D114" s="16"/>
      <c r="E114" s="15"/>
      <c r="F114" s="15"/>
      <c r="G114" s="15"/>
      <c r="H114" s="14">
        <f>SUM(F112:J112)</f>
        <v>16786148.5</v>
      </c>
      <c r="I114"/>
      <c r="J114" s="10"/>
      <c r="K114"/>
      <c r="L114" s="10"/>
      <c r="M114"/>
      <c r="O114"/>
      <c r="P114" s="9"/>
      <c r="Q114"/>
      <c r="R114" s="9"/>
      <c r="S114"/>
      <c r="U114"/>
      <c r="W114"/>
      <c r="Y114"/>
      <c r="AA114"/>
      <c r="AC114"/>
      <c r="AE114"/>
      <c r="AG114"/>
    </row>
    <row r="115" spans="1:33" x14ac:dyDescent="0.45">
      <c r="F115" s="55"/>
      <c r="H115" s="55"/>
      <c r="J115" s="55"/>
    </row>
    <row r="116" spans="1:33" x14ac:dyDescent="0.45">
      <c r="F116" s="55"/>
      <c r="H116" s="55"/>
      <c r="J116" s="55"/>
    </row>
    <row r="117" spans="1:33" x14ac:dyDescent="0.45">
      <c r="F117" s="55"/>
      <c r="H117" s="55"/>
      <c r="J117" s="55"/>
    </row>
    <row r="118" spans="1:33" x14ac:dyDescent="0.45">
      <c r="F118" s="55"/>
      <c r="H118" s="55"/>
      <c r="J118" s="55"/>
    </row>
    <row r="119" spans="1:33" x14ac:dyDescent="0.45">
      <c r="F119" s="55"/>
      <c r="H119" s="55"/>
      <c r="J119" s="55"/>
    </row>
    <row r="120" spans="1:33" x14ac:dyDescent="0.45">
      <c r="F120" s="55"/>
      <c r="H120" s="55"/>
      <c r="J120" s="55"/>
    </row>
    <row r="121" spans="1:33" x14ac:dyDescent="0.45">
      <c r="F121" s="55"/>
      <c r="H121" s="55"/>
      <c r="J121" s="55"/>
    </row>
    <row r="122" spans="1:33" x14ac:dyDescent="0.45">
      <c r="F122" s="55"/>
      <c r="H122" s="55"/>
      <c r="J122" s="55"/>
    </row>
    <row r="123" spans="1:33" x14ac:dyDescent="0.45">
      <c r="F123" s="55"/>
      <c r="H123" s="55"/>
      <c r="J123" s="55"/>
    </row>
    <row r="124" spans="1:33" x14ac:dyDescent="0.45">
      <c r="F124" s="55"/>
      <c r="H124" s="55"/>
      <c r="J124" s="55"/>
    </row>
    <row r="125" spans="1:33" x14ac:dyDescent="0.45">
      <c r="F125" s="55"/>
      <c r="H125" s="55"/>
      <c r="J125" s="55"/>
    </row>
    <row r="126" spans="1:33" x14ac:dyDescent="0.45">
      <c r="F126" s="55"/>
      <c r="H126" s="55"/>
      <c r="J126" s="55"/>
    </row>
    <row r="127" spans="1:33" x14ac:dyDescent="0.45">
      <c r="F127" s="55"/>
      <c r="H127" s="55"/>
      <c r="J127" s="55"/>
    </row>
    <row r="128" spans="1:33" x14ac:dyDescent="0.45">
      <c r="F128" s="55"/>
      <c r="H128" s="55"/>
      <c r="J128" s="55"/>
    </row>
    <row r="129" spans="6:10" x14ac:dyDescent="0.45">
      <c r="F129" s="55"/>
      <c r="H129" s="55"/>
      <c r="J129" s="55"/>
    </row>
    <row r="130" spans="6:10" x14ac:dyDescent="0.45">
      <c r="F130" s="55"/>
      <c r="H130" s="55"/>
      <c r="J130" s="55"/>
    </row>
    <row r="131" spans="6:10" x14ac:dyDescent="0.45">
      <c r="F131" s="55"/>
      <c r="H131" s="55"/>
      <c r="J131" s="55"/>
    </row>
    <row r="132" spans="6:10" x14ac:dyDescent="0.45">
      <c r="F132" s="55"/>
      <c r="H132" s="55"/>
      <c r="J132" s="55"/>
    </row>
    <row r="133" spans="6:10" x14ac:dyDescent="0.45">
      <c r="F133" s="55"/>
      <c r="H133" s="55"/>
      <c r="J133" s="55"/>
    </row>
    <row r="134" spans="6:10" x14ac:dyDescent="0.45">
      <c r="F134" s="55"/>
      <c r="H134" s="55"/>
      <c r="J134" s="55"/>
    </row>
    <row r="135" spans="6:10" x14ac:dyDescent="0.45">
      <c r="F135" s="55"/>
      <c r="H135" s="55"/>
      <c r="J135" s="55"/>
    </row>
    <row r="136" spans="6:10" x14ac:dyDescent="0.45">
      <c r="F136" s="55"/>
      <c r="H136" s="55"/>
      <c r="J136" s="55"/>
    </row>
    <row r="137" spans="6:10" x14ac:dyDescent="0.45">
      <c r="F137" s="55"/>
      <c r="H137" s="55"/>
      <c r="J137" s="55"/>
    </row>
    <row r="138" spans="6:10" x14ac:dyDescent="0.45">
      <c r="F138" s="55"/>
      <c r="H138" s="55"/>
      <c r="J138" s="55"/>
    </row>
    <row r="139" spans="6:10" x14ac:dyDescent="0.45">
      <c r="F139" s="55"/>
      <c r="H139" s="55"/>
      <c r="J139" s="55"/>
    </row>
    <row r="140" spans="6:10" x14ac:dyDescent="0.45">
      <c r="F140" s="55"/>
      <c r="H140" s="55"/>
      <c r="J140" s="55"/>
    </row>
    <row r="141" spans="6:10" x14ac:dyDescent="0.45">
      <c r="F141" s="55"/>
      <c r="H141" s="55"/>
      <c r="J141" s="55"/>
    </row>
    <row r="142" spans="6:10" x14ac:dyDescent="0.45">
      <c r="F142" s="55"/>
      <c r="H142" s="55"/>
      <c r="J142" s="55"/>
    </row>
    <row r="143" spans="6:10" x14ac:dyDescent="0.45">
      <c r="F143" s="55"/>
      <c r="H143" s="55"/>
      <c r="J143" s="55"/>
    </row>
    <row r="144" spans="6:10" x14ac:dyDescent="0.45">
      <c r="F144" s="55"/>
      <c r="H144" s="55"/>
      <c r="J144" s="55"/>
    </row>
    <row r="145" spans="6:10" x14ac:dyDescent="0.45">
      <c r="F145" s="55"/>
      <c r="H145" s="55"/>
      <c r="J145" s="55"/>
    </row>
    <row r="146" spans="6:10" x14ac:dyDescent="0.45">
      <c r="F146" s="55"/>
      <c r="H146" s="55"/>
      <c r="J146" s="55"/>
    </row>
    <row r="147" spans="6:10" x14ac:dyDescent="0.45">
      <c r="F147" s="55"/>
      <c r="H147" s="55"/>
      <c r="J147" s="55"/>
    </row>
    <row r="148" spans="6:10" x14ac:dyDescent="0.45">
      <c r="F148" s="55"/>
      <c r="H148" s="55"/>
      <c r="J148" s="55"/>
    </row>
    <row r="149" spans="6:10" x14ac:dyDescent="0.45">
      <c r="F149" s="55"/>
      <c r="H149" s="55"/>
      <c r="J149" s="55"/>
    </row>
    <row r="150" spans="6:10" x14ac:dyDescent="0.45">
      <c r="F150" s="55"/>
      <c r="H150" s="55"/>
      <c r="J150" s="55"/>
    </row>
    <row r="151" spans="6:10" x14ac:dyDescent="0.45">
      <c r="F151" s="55"/>
      <c r="H151" s="55"/>
      <c r="J151" s="55"/>
    </row>
    <row r="152" spans="6:10" x14ac:dyDescent="0.45">
      <c r="F152" s="55"/>
      <c r="H152" s="55"/>
      <c r="J152" s="55"/>
    </row>
    <row r="153" spans="6:10" x14ac:dyDescent="0.45">
      <c r="F153" s="55"/>
      <c r="H153" s="55"/>
      <c r="J153" s="55"/>
    </row>
    <row r="154" spans="6:10" x14ac:dyDescent="0.45">
      <c r="F154" s="55"/>
      <c r="H154" s="55"/>
      <c r="J154" s="55"/>
    </row>
    <row r="155" spans="6:10" x14ac:dyDescent="0.45">
      <c r="F155" s="55"/>
      <c r="H155" s="55"/>
      <c r="J155" s="55"/>
    </row>
    <row r="156" spans="6:10" x14ac:dyDescent="0.45">
      <c r="F156" s="55"/>
      <c r="H156" s="55"/>
      <c r="J156" s="55"/>
    </row>
    <row r="157" spans="6:10" x14ac:dyDescent="0.45">
      <c r="F157" s="55"/>
      <c r="H157" s="55"/>
      <c r="J157" s="55"/>
    </row>
    <row r="158" spans="6:10" x14ac:dyDescent="0.45">
      <c r="F158" s="55"/>
      <c r="H158" s="55"/>
      <c r="J158" s="55"/>
    </row>
    <row r="159" spans="6:10" x14ac:dyDescent="0.45">
      <c r="F159" s="55"/>
      <c r="H159" s="55"/>
      <c r="J159" s="55"/>
    </row>
    <row r="160" spans="6:10" x14ac:dyDescent="0.45">
      <c r="F160" s="55"/>
      <c r="H160" s="55"/>
      <c r="J160" s="55"/>
    </row>
    <row r="161" spans="6:10" x14ac:dyDescent="0.45">
      <c r="F161" s="55"/>
      <c r="H161" s="55"/>
      <c r="J161" s="55"/>
    </row>
    <row r="162" spans="6:10" x14ac:dyDescent="0.45">
      <c r="F162" s="55"/>
      <c r="H162" s="55"/>
      <c r="J162" s="55"/>
    </row>
    <row r="163" spans="6:10" x14ac:dyDescent="0.45">
      <c r="F163" s="55"/>
      <c r="H163" s="55"/>
      <c r="J163" s="55"/>
    </row>
    <row r="164" spans="6:10" x14ac:dyDescent="0.45">
      <c r="F164" s="55"/>
      <c r="H164" s="55"/>
      <c r="J164" s="55"/>
    </row>
    <row r="165" spans="6:10" x14ac:dyDescent="0.45">
      <c r="F165" s="55"/>
      <c r="H165" s="55"/>
      <c r="J165" s="55"/>
    </row>
    <row r="166" spans="6:10" x14ac:dyDescent="0.45">
      <c r="F166" s="55"/>
      <c r="H166" s="55"/>
      <c r="J166" s="55"/>
    </row>
    <row r="167" spans="6:10" x14ac:dyDescent="0.45">
      <c r="F167" s="55"/>
      <c r="H167" s="55"/>
      <c r="J167" s="55"/>
    </row>
    <row r="168" spans="6:10" x14ac:dyDescent="0.45">
      <c r="F168" s="55"/>
      <c r="H168" s="55"/>
      <c r="J168" s="55"/>
    </row>
    <row r="169" spans="6:10" x14ac:dyDescent="0.45">
      <c r="F169" s="55"/>
      <c r="H169" s="55"/>
      <c r="J169" s="55"/>
    </row>
    <row r="170" spans="6:10" x14ac:dyDescent="0.45">
      <c r="F170" s="55"/>
      <c r="H170" s="55"/>
      <c r="J170" s="55"/>
    </row>
    <row r="171" spans="6:10" x14ac:dyDescent="0.45">
      <c r="F171" s="55"/>
      <c r="H171" s="55"/>
      <c r="J171" s="55"/>
    </row>
    <row r="172" spans="6:10" x14ac:dyDescent="0.45">
      <c r="F172" s="55"/>
      <c r="H172" s="55"/>
      <c r="J172" s="55"/>
    </row>
    <row r="173" spans="6:10" x14ac:dyDescent="0.45">
      <c r="F173" s="55"/>
      <c r="H173" s="55"/>
      <c r="J173" s="55"/>
    </row>
    <row r="174" spans="6:10" x14ac:dyDescent="0.45">
      <c r="F174" s="55"/>
      <c r="H174" s="55"/>
      <c r="J174" s="55"/>
    </row>
    <row r="175" spans="6:10" x14ac:dyDescent="0.45">
      <c r="F175" s="55"/>
      <c r="H175" s="55"/>
      <c r="J175" s="55"/>
    </row>
    <row r="176" spans="6:10" x14ac:dyDescent="0.45">
      <c r="F176" s="55"/>
      <c r="H176" s="55"/>
      <c r="J176" s="55"/>
    </row>
    <row r="177" spans="6:10" x14ac:dyDescent="0.45">
      <c r="F177" s="55"/>
      <c r="H177" s="55"/>
      <c r="J177" s="55"/>
    </row>
    <row r="178" spans="6:10" x14ac:dyDescent="0.45">
      <c r="F178" s="55"/>
      <c r="H178" s="55"/>
      <c r="J178" s="55"/>
    </row>
    <row r="179" spans="6:10" x14ac:dyDescent="0.45">
      <c r="F179" s="55"/>
      <c r="H179" s="55"/>
      <c r="J179" s="55"/>
    </row>
    <row r="180" spans="6:10" x14ac:dyDescent="0.45">
      <c r="F180" s="55"/>
      <c r="H180" s="55"/>
      <c r="J180" s="55"/>
    </row>
    <row r="181" spans="6:10" x14ac:dyDescent="0.45">
      <c r="F181" s="55"/>
      <c r="H181" s="55"/>
      <c r="J181" s="55"/>
    </row>
    <row r="182" spans="6:10" x14ac:dyDescent="0.45">
      <c r="F182" s="55"/>
      <c r="H182" s="55"/>
      <c r="J182" s="55"/>
    </row>
    <row r="183" spans="6:10" x14ac:dyDescent="0.45">
      <c r="F183" s="55"/>
      <c r="H183" s="55"/>
      <c r="J183" s="55"/>
    </row>
    <row r="184" spans="6:10" x14ac:dyDescent="0.45">
      <c r="F184" s="55"/>
      <c r="H184" s="55"/>
      <c r="J184" s="55"/>
    </row>
    <row r="185" spans="6:10" x14ac:dyDescent="0.45">
      <c r="F185" s="55"/>
      <c r="H185" s="55"/>
      <c r="J185" s="55"/>
    </row>
    <row r="186" spans="6:10" x14ac:dyDescent="0.45">
      <c r="F186" s="55"/>
      <c r="H186" s="55"/>
      <c r="J186" s="55"/>
    </row>
    <row r="187" spans="6:10" x14ac:dyDescent="0.45">
      <c r="F187" s="55"/>
      <c r="H187" s="55"/>
      <c r="J187" s="55"/>
    </row>
    <row r="188" spans="6:10" x14ac:dyDescent="0.45">
      <c r="F188" s="55"/>
      <c r="H188" s="55"/>
      <c r="J188" s="55"/>
    </row>
    <row r="189" spans="6:10" x14ac:dyDescent="0.45">
      <c r="F189" s="55"/>
      <c r="H189" s="55"/>
      <c r="J189" s="55"/>
    </row>
    <row r="190" spans="6:10" x14ac:dyDescent="0.45">
      <c r="F190" s="55"/>
      <c r="H190" s="55"/>
      <c r="J190" s="55"/>
    </row>
    <row r="191" spans="6:10" x14ac:dyDescent="0.45">
      <c r="F191" s="55"/>
      <c r="H191" s="55"/>
      <c r="J191" s="55"/>
    </row>
    <row r="192" spans="6:10" x14ac:dyDescent="0.45">
      <c r="F192" s="55"/>
      <c r="H192" s="55"/>
      <c r="J192" s="55"/>
    </row>
    <row r="193" spans="6:10" x14ac:dyDescent="0.45">
      <c r="F193" s="55"/>
      <c r="H193" s="55"/>
      <c r="J193" s="55"/>
    </row>
    <row r="194" spans="6:10" x14ac:dyDescent="0.45">
      <c r="F194" s="55"/>
      <c r="H194" s="55"/>
      <c r="J194" s="55"/>
    </row>
    <row r="195" spans="6:10" x14ac:dyDescent="0.45">
      <c r="F195" s="55"/>
      <c r="H195" s="55"/>
      <c r="J195" s="55"/>
    </row>
    <row r="196" spans="6:10" x14ac:dyDescent="0.45">
      <c r="F196" s="55"/>
      <c r="H196" s="55"/>
      <c r="J196" s="55"/>
    </row>
    <row r="197" spans="6:10" x14ac:dyDescent="0.45">
      <c r="F197" s="55"/>
      <c r="H197" s="55"/>
      <c r="J197" s="55"/>
    </row>
    <row r="198" spans="6:10" x14ac:dyDescent="0.45">
      <c r="F198" s="55"/>
      <c r="H198" s="55"/>
      <c r="J198" s="55"/>
    </row>
    <row r="199" spans="6:10" x14ac:dyDescent="0.45">
      <c r="F199" s="55"/>
      <c r="H199" s="55"/>
      <c r="J199" s="55"/>
    </row>
    <row r="200" spans="6:10" x14ac:dyDescent="0.45">
      <c r="F200" s="55"/>
      <c r="H200" s="55"/>
      <c r="J200" s="55"/>
    </row>
    <row r="201" spans="6:10" x14ac:dyDescent="0.45">
      <c r="F201" s="55"/>
      <c r="H201" s="55"/>
      <c r="J201" s="55"/>
    </row>
    <row r="202" spans="6:10" x14ac:dyDescent="0.45">
      <c r="F202" s="55"/>
      <c r="H202" s="55"/>
      <c r="J202" s="55"/>
    </row>
    <row r="203" spans="6:10" x14ac:dyDescent="0.45">
      <c r="F203" s="55"/>
      <c r="H203" s="55"/>
      <c r="J203" s="55"/>
    </row>
    <row r="204" spans="6:10" x14ac:dyDescent="0.45">
      <c r="F204" s="55"/>
      <c r="H204" s="55"/>
      <c r="J204" s="55"/>
    </row>
    <row r="205" spans="6:10" x14ac:dyDescent="0.45">
      <c r="F205" s="55"/>
      <c r="H205" s="55"/>
      <c r="J205" s="55"/>
    </row>
    <row r="206" spans="6:10" x14ac:dyDescent="0.45">
      <c r="F206" s="55"/>
      <c r="H206" s="55"/>
      <c r="J206" s="55"/>
    </row>
    <row r="207" spans="6:10" x14ac:dyDescent="0.45">
      <c r="F207" s="55"/>
      <c r="H207" s="55"/>
      <c r="J207" s="55"/>
    </row>
    <row r="208" spans="6:10" x14ac:dyDescent="0.45">
      <c r="F208" s="55"/>
      <c r="H208" s="55"/>
      <c r="J208" s="55"/>
    </row>
    <row r="209" spans="6:10" x14ac:dyDescent="0.45">
      <c r="F209" s="55"/>
      <c r="H209" s="55"/>
      <c r="J209" s="55"/>
    </row>
    <row r="210" spans="6:10" x14ac:dyDescent="0.45">
      <c r="F210" s="55"/>
      <c r="H210" s="55"/>
      <c r="J210" s="55"/>
    </row>
    <row r="211" spans="6:10" x14ac:dyDescent="0.45">
      <c r="F211" s="55"/>
      <c r="H211" s="55"/>
      <c r="J211" s="55"/>
    </row>
    <row r="212" spans="6:10" x14ac:dyDescent="0.45">
      <c r="F212" s="55"/>
      <c r="H212" s="55"/>
      <c r="J212" s="55"/>
    </row>
    <row r="213" spans="6:10" x14ac:dyDescent="0.45">
      <c r="F213" s="55"/>
      <c r="H213" s="55"/>
      <c r="J213" s="55"/>
    </row>
    <row r="214" spans="6:10" x14ac:dyDescent="0.45">
      <c r="F214" s="55"/>
      <c r="H214" s="55"/>
      <c r="J214" s="55"/>
    </row>
    <row r="215" spans="6:10" x14ac:dyDescent="0.45">
      <c r="F215" s="55"/>
      <c r="H215" s="55"/>
      <c r="J215" s="55"/>
    </row>
    <row r="216" spans="6:10" x14ac:dyDescent="0.45">
      <c r="F216" s="55"/>
      <c r="H216" s="55"/>
      <c r="J216" s="55"/>
    </row>
    <row r="217" spans="6:10" x14ac:dyDescent="0.45">
      <c r="F217" s="55"/>
      <c r="H217" s="55"/>
      <c r="J217" s="55"/>
    </row>
    <row r="218" spans="6:10" x14ac:dyDescent="0.45">
      <c r="F218" s="55"/>
      <c r="H218" s="55"/>
      <c r="J218" s="55"/>
    </row>
    <row r="219" spans="6:10" x14ac:dyDescent="0.45">
      <c r="F219" s="55"/>
      <c r="H219" s="55"/>
      <c r="J219" s="55"/>
    </row>
    <row r="220" spans="6:10" x14ac:dyDescent="0.45">
      <c r="F220" s="55"/>
      <c r="H220" s="55"/>
      <c r="J220" s="55"/>
    </row>
    <row r="221" spans="6:10" x14ac:dyDescent="0.45">
      <c r="F221" s="55"/>
      <c r="H221" s="55"/>
      <c r="J221" s="55"/>
    </row>
    <row r="222" spans="6:10" x14ac:dyDescent="0.45">
      <c r="F222" s="55"/>
      <c r="H222" s="55"/>
      <c r="J222" s="55"/>
    </row>
    <row r="223" spans="6:10" x14ac:dyDescent="0.45">
      <c r="F223" s="55"/>
      <c r="H223" s="55"/>
      <c r="J223" s="55"/>
    </row>
    <row r="224" spans="6:10" x14ac:dyDescent="0.45">
      <c r="F224" s="55"/>
      <c r="H224" s="55"/>
      <c r="J224" s="55"/>
    </row>
    <row r="225" spans="6:10" x14ac:dyDescent="0.45">
      <c r="F225" s="55"/>
      <c r="H225" s="55"/>
      <c r="J225" s="55"/>
    </row>
    <row r="226" spans="6:10" x14ac:dyDescent="0.45">
      <c r="F226" s="55"/>
      <c r="H226" s="55"/>
      <c r="J226" s="55"/>
    </row>
    <row r="227" spans="6:10" x14ac:dyDescent="0.45">
      <c r="F227" s="55"/>
      <c r="H227" s="55"/>
      <c r="J227" s="55"/>
    </row>
    <row r="228" spans="6:10" x14ac:dyDescent="0.45">
      <c r="F228" s="55"/>
      <c r="H228" s="55"/>
      <c r="J228" s="55"/>
    </row>
    <row r="229" spans="6:10" x14ac:dyDescent="0.45">
      <c r="F229" s="55"/>
      <c r="H229" s="55"/>
      <c r="J229" s="55"/>
    </row>
    <row r="230" spans="6:10" x14ac:dyDescent="0.45">
      <c r="F230" s="55"/>
      <c r="H230" s="55"/>
      <c r="J230" s="55"/>
    </row>
    <row r="231" spans="6:10" x14ac:dyDescent="0.45">
      <c r="F231" s="55"/>
      <c r="H231" s="55"/>
      <c r="J231" s="55"/>
    </row>
    <row r="232" spans="6:10" x14ac:dyDescent="0.45">
      <c r="F232" s="55"/>
      <c r="H232" s="55"/>
      <c r="J232" s="55"/>
    </row>
    <row r="233" spans="6:10" x14ac:dyDescent="0.45">
      <c r="F233" s="55"/>
      <c r="H233" s="55"/>
      <c r="J233" s="55"/>
    </row>
    <row r="234" spans="6:10" x14ac:dyDescent="0.45">
      <c r="F234" s="55"/>
      <c r="H234" s="55"/>
      <c r="J234" s="55"/>
    </row>
    <row r="235" spans="6:10" x14ac:dyDescent="0.45">
      <c r="F235" s="55"/>
      <c r="H235" s="55"/>
      <c r="J235" s="55"/>
    </row>
    <row r="236" spans="6:10" x14ac:dyDescent="0.45">
      <c r="F236" s="55"/>
      <c r="H236" s="55"/>
      <c r="J236" s="55"/>
    </row>
    <row r="237" spans="6:10" x14ac:dyDescent="0.45">
      <c r="F237" s="55"/>
      <c r="H237" s="55"/>
      <c r="J237" s="55"/>
    </row>
    <row r="238" spans="6:10" x14ac:dyDescent="0.45">
      <c r="F238" s="55"/>
      <c r="H238" s="55"/>
      <c r="J238" s="55"/>
    </row>
    <row r="239" spans="6:10" x14ac:dyDescent="0.45">
      <c r="F239" s="55"/>
      <c r="H239" s="55"/>
      <c r="J239" s="55"/>
    </row>
    <row r="240" spans="6:10" x14ac:dyDescent="0.45">
      <c r="F240" s="55"/>
      <c r="H240" s="55"/>
      <c r="J240" s="55"/>
    </row>
    <row r="241" spans="6:10" x14ac:dyDescent="0.45">
      <c r="F241" s="55"/>
      <c r="H241" s="55"/>
      <c r="J241" s="55"/>
    </row>
    <row r="242" spans="6:10" x14ac:dyDescent="0.45">
      <c r="F242" s="55"/>
      <c r="H242" s="55"/>
      <c r="J242" s="55"/>
    </row>
    <row r="243" spans="6:10" x14ac:dyDescent="0.45">
      <c r="F243" s="55"/>
      <c r="H243" s="55"/>
      <c r="J243" s="55"/>
    </row>
    <row r="244" spans="6:10" x14ac:dyDescent="0.45">
      <c r="F244" s="55"/>
      <c r="H244" s="55"/>
      <c r="J244" s="55"/>
    </row>
    <row r="245" spans="6:10" x14ac:dyDescent="0.45">
      <c r="F245" s="55"/>
      <c r="H245" s="55"/>
      <c r="J245" s="55"/>
    </row>
    <row r="246" spans="6:10" x14ac:dyDescent="0.45">
      <c r="F246" s="55"/>
      <c r="H246" s="55"/>
      <c r="J246" s="55"/>
    </row>
    <row r="247" spans="6:10" x14ac:dyDescent="0.45">
      <c r="F247" s="55"/>
      <c r="H247" s="55"/>
      <c r="J247" s="55"/>
    </row>
    <row r="248" spans="6:10" x14ac:dyDescent="0.45">
      <c r="F248" s="55"/>
      <c r="H248" s="55"/>
      <c r="J248" s="55"/>
    </row>
    <row r="249" spans="6:10" x14ac:dyDescent="0.45">
      <c r="F249" s="55"/>
      <c r="H249" s="55"/>
      <c r="J249" s="55"/>
    </row>
    <row r="250" spans="6:10" x14ac:dyDescent="0.45">
      <c r="F250" s="55"/>
      <c r="H250" s="55"/>
      <c r="J250" s="55"/>
    </row>
  </sheetData>
  <pageMargins left="0.6" right="0.6" top="0.7" bottom="0.5" header="0.3" footer="0.3"/>
  <pageSetup scale="77" fitToHeight="4" orientation="landscape" horizontalDpi="0" verticalDpi="0"/>
  <rowBreaks count="2" manualBreakCount="2">
    <brk id="43" max="16383" man="1"/>
    <brk id="7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72d5cd-344e-4c14-b943-30a2d081fb29" xsi:nil="true"/>
    <lcf76f155ced4ddcb4097134ff3c332f xmlns="b44f4e2a-3f65-4235-8489-88be4a873cb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B4A0F033F7504C883E1AEA02B5A71A" ma:contentTypeVersion="17" ma:contentTypeDescription="Create a new document." ma:contentTypeScope="" ma:versionID="745d742cf483b3306d7ed4fab194db5c">
  <xsd:schema xmlns:xsd="http://www.w3.org/2001/XMLSchema" xmlns:xs="http://www.w3.org/2001/XMLSchema" xmlns:p="http://schemas.microsoft.com/office/2006/metadata/properties" xmlns:ns2="b44f4e2a-3f65-4235-8489-88be4a873cb4" xmlns:ns3="4e72d5cd-344e-4c14-b943-30a2d081fb29" targetNamespace="http://schemas.microsoft.com/office/2006/metadata/properties" ma:root="true" ma:fieldsID="b345e54e93fa5395cc66e9149ba27b85" ns2:_="" ns3:_="">
    <xsd:import namespace="b44f4e2a-3f65-4235-8489-88be4a873cb4"/>
    <xsd:import namespace="4e72d5cd-344e-4c14-b943-30a2d081fb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4f4e2a-3f65-4235-8489-88be4a873c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9a4c96d-1295-4463-9bae-62c549473b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2d5cd-344e-4c14-b943-30a2d081fb2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13c9307-d3ec-40f4-9a34-9707a4dcaae0}" ma:internalName="TaxCatchAll" ma:showField="CatchAllData" ma:web="4e72d5cd-344e-4c14-b943-30a2d081fb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A0C54A-919A-47C3-A323-F70F276D44E2}">
  <ds:schemaRefs>
    <ds:schemaRef ds:uri="http://schemas.microsoft.com/office/2006/metadata/properties"/>
    <ds:schemaRef ds:uri="http://schemas.microsoft.com/office/infopath/2007/PartnerControls"/>
    <ds:schemaRef ds:uri="4e72d5cd-344e-4c14-b943-30a2d081fb29"/>
    <ds:schemaRef ds:uri="b44f4e2a-3f65-4235-8489-88be4a873cb4"/>
  </ds:schemaRefs>
</ds:datastoreItem>
</file>

<file path=customXml/itemProps2.xml><?xml version="1.0" encoding="utf-8"?>
<ds:datastoreItem xmlns:ds="http://schemas.openxmlformats.org/officeDocument/2006/customXml" ds:itemID="{3ECFDBA9-4408-4FD6-81BC-C490048DD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4f4e2a-3f65-4235-8489-88be4a873cb4"/>
    <ds:schemaRef ds:uri="4e72d5cd-344e-4c14-b943-30a2d081fb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95E6C1-0A22-4F8D-BBB0-3CC31B6328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Summary Financial Requireme</vt:lpstr>
      <vt:lpstr>Public Funding Detail</vt:lpstr>
      <vt:lpstr>Private Funding Detail</vt:lpstr>
      <vt:lpstr>Turnover &amp; PSH Transfers</vt:lpstr>
      <vt:lpstr>Potential Expansion Detail</vt:lpstr>
      <vt:lpstr>'Potential Expansion Detail'!Print_Area</vt:lpstr>
      <vt:lpstr>'Private Funding Detail'!Print_Area</vt:lpstr>
      <vt:lpstr>'Public Funding Detail'!Print_Area</vt:lpstr>
      <vt:lpstr>'Summary Financial Requireme'!Print_Area</vt:lpstr>
      <vt:lpstr>'Potential Expansion Detail'!Print_Titles</vt:lpstr>
      <vt:lpstr>'Private Funding Detail'!Print_Titles</vt:lpstr>
      <vt:lpstr>'Public Funding Detail'!Print_Titles</vt:lpstr>
      <vt:lpstr>'Summary Financial Requireme'!Print_Titles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Mandy Chapman Semple</cp:lastModifiedBy>
  <cp:lastPrinted>2021-04-28T14:51:05Z</cp:lastPrinted>
  <dcterms:created xsi:type="dcterms:W3CDTF">2021-04-28T14:10:01Z</dcterms:created>
  <dcterms:modified xsi:type="dcterms:W3CDTF">2023-09-25T15:35:36Z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0x0101004BB4A0F033F7504C883E1AEA02B5A71A</vt:lpwstr>
  </property>
  <property fmtid="{D5CDD505-2E9C-101B-9397-08002B2CF9AE}" pid="3" name="MediaServiceImageTags">
    <vt:lpwstr/>
  </property>
</Properties>
</file>